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Y:\2025\19-DPE-Sunrise Remaining Works\14-SATIN ALMA\01.Pipe\"/>
    </mc:Choice>
  </mc:AlternateContent>
  <xr:revisionPtr revIDLastSave="0" documentId="13_ncr:1_{5470A104-35D7-48F9-8B3C-0D7B78B96A97}" xr6:coauthVersionLast="47" xr6:coauthVersionMax="47" xr10:uidLastSave="{00000000-0000-0000-0000-000000000000}"/>
  <bookViews>
    <workbookView xWindow="28680" yWindow="870" windowWidth="29040" windowHeight="15840" xr2:uid="{27B97CE4-AA07-4F11-BFB0-76E1C92E4C0E}"/>
  </bookViews>
  <sheets>
    <sheet name="Piping - Pipe" sheetId="1" r:id="rId1"/>
  </sheets>
  <definedNames>
    <definedName name="_xlnm.Print_Area" localSheetId="0">'Piping - Pipe'!$A$1:$M$173</definedName>
    <definedName name="_xlnm.Print_Titles" localSheetId="0">'Piping - Pipe'!$1:$7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2" i="1" l="1"/>
  <c r="H172" i="1"/>
  <c r="G172" i="1"/>
  <c r="L171" i="1"/>
  <c r="M171" i="1" s="1"/>
  <c r="K171" i="1"/>
  <c r="I171" i="1"/>
  <c r="M170" i="1"/>
  <c r="L170" i="1"/>
  <c r="K170" i="1"/>
  <c r="I170" i="1"/>
  <c r="L169" i="1"/>
  <c r="M169" i="1" s="1"/>
  <c r="K169" i="1"/>
  <c r="I169" i="1"/>
  <c r="M168" i="1"/>
  <c r="L168" i="1"/>
  <c r="K168" i="1"/>
  <c r="I168" i="1"/>
  <c r="L167" i="1"/>
  <c r="M167" i="1" s="1"/>
  <c r="K167" i="1"/>
  <c r="I167" i="1"/>
  <c r="M166" i="1"/>
  <c r="L166" i="1"/>
  <c r="K166" i="1"/>
  <c r="I166" i="1"/>
  <c r="L165" i="1"/>
  <c r="M165" i="1" s="1"/>
  <c r="K165" i="1"/>
  <c r="I165" i="1"/>
  <c r="M164" i="1"/>
  <c r="L164" i="1"/>
  <c r="K164" i="1"/>
  <c r="I164" i="1"/>
  <c r="L163" i="1"/>
  <c r="M163" i="1" s="1"/>
  <c r="K163" i="1"/>
  <c r="I163" i="1"/>
  <c r="M162" i="1"/>
  <c r="L162" i="1"/>
  <c r="K162" i="1"/>
  <c r="I162" i="1"/>
  <c r="L161" i="1"/>
  <c r="M161" i="1" s="1"/>
  <c r="K161" i="1"/>
  <c r="I161" i="1"/>
  <c r="M160" i="1"/>
  <c r="L160" i="1"/>
  <c r="K160" i="1"/>
  <c r="I160" i="1"/>
  <c r="L159" i="1"/>
  <c r="M159" i="1" s="1"/>
  <c r="K159" i="1"/>
  <c r="I159" i="1"/>
  <c r="M158" i="1"/>
  <c r="L158" i="1"/>
  <c r="K158" i="1"/>
  <c r="I158" i="1"/>
  <c r="L157" i="1"/>
  <c r="M157" i="1" s="1"/>
  <c r="K157" i="1"/>
  <c r="I157" i="1"/>
  <c r="M156" i="1"/>
  <c r="L156" i="1"/>
  <c r="K156" i="1"/>
  <c r="I156" i="1"/>
  <c r="L155" i="1"/>
  <c r="M155" i="1" s="1"/>
  <c r="K155" i="1"/>
  <c r="I155" i="1"/>
  <c r="M154" i="1"/>
  <c r="L154" i="1"/>
  <c r="K154" i="1"/>
  <c r="I154" i="1"/>
  <c r="L153" i="1"/>
  <c r="M153" i="1" s="1"/>
  <c r="K153" i="1"/>
  <c r="I153" i="1"/>
  <c r="M152" i="1"/>
  <c r="L152" i="1"/>
  <c r="K152" i="1"/>
  <c r="I152" i="1"/>
  <c r="L151" i="1"/>
  <c r="M151" i="1" s="1"/>
  <c r="K151" i="1"/>
  <c r="I151" i="1"/>
  <c r="M150" i="1"/>
  <c r="L150" i="1"/>
  <c r="K150" i="1"/>
  <c r="I150" i="1"/>
  <c r="L149" i="1"/>
  <c r="M149" i="1" s="1"/>
  <c r="K149" i="1"/>
  <c r="I149" i="1"/>
  <c r="M148" i="1"/>
  <c r="L148" i="1"/>
  <c r="K148" i="1"/>
  <c r="I148" i="1"/>
  <c r="L147" i="1"/>
  <c r="M147" i="1" s="1"/>
  <c r="K147" i="1"/>
  <c r="I147" i="1"/>
  <c r="M146" i="1"/>
  <c r="L146" i="1"/>
  <c r="K146" i="1"/>
  <c r="I146" i="1"/>
  <c r="L145" i="1"/>
  <c r="M145" i="1" s="1"/>
  <c r="K145" i="1"/>
  <c r="I145" i="1"/>
  <c r="M144" i="1"/>
  <c r="L144" i="1"/>
  <c r="K144" i="1"/>
  <c r="I144" i="1"/>
  <c r="L143" i="1"/>
  <c r="M143" i="1" s="1"/>
  <c r="K143" i="1"/>
  <c r="I143" i="1"/>
  <c r="M142" i="1"/>
  <c r="L142" i="1"/>
  <c r="K142" i="1"/>
  <c r="I142" i="1"/>
  <c r="L141" i="1"/>
  <c r="M141" i="1" s="1"/>
  <c r="K141" i="1"/>
  <c r="I141" i="1"/>
  <c r="M140" i="1"/>
  <c r="L140" i="1"/>
  <c r="K140" i="1"/>
  <c r="I140" i="1"/>
  <c r="L139" i="1"/>
  <c r="M139" i="1" s="1"/>
  <c r="K139" i="1"/>
  <c r="I139" i="1"/>
  <c r="M138" i="1"/>
  <c r="L138" i="1"/>
  <c r="K138" i="1"/>
  <c r="I138" i="1"/>
  <c r="L137" i="1"/>
  <c r="M137" i="1" s="1"/>
  <c r="K137" i="1"/>
  <c r="I137" i="1"/>
  <c r="M136" i="1"/>
  <c r="L136" i="1"/>
  <c r="K136" i="1"/>
  <c r="I136" i="1"/>
  <c r="L135" i="1"/>
  <c r="M135" i="1" s="1"/>
  <c r="K135" i="1"/>
  <c r="I135" i="1"/>
  <c r="M134" i="1"/>
  <c r="L134" i="1"/>
  <c r="K134" i="1"/>
  <c r="I134" i="1"/>
  <c r="L133" i="1"/>
  <c r="M133" i="1" s="1"/>
  <c r="K133" i="1"/>
  <c r="I133" i="1"/>
  <c r="M132" i="1"/>
  <c r="L132" i="1"/>
  <c r="K132" i="1"/>
  <c r="I132" i="1"/>
  <c r="L131" i="1"/>
  <c r="M131" i="1" s="1"/>
  <c r="K131" i="1"/>
  <c r="I131" i="1"/>
  <c r="M130" i="1"/>
  <c r="L130" i="1"/>
  <c r="K130" i="1"/>
  <c r="I130" i="1"/>
  <c r="L129" i="1"/>
  <c r="M129" i="1" s="1"/>
  <c r="K129" i="1"/>
  <c r="I129" i="1"/>
  <c r="M128" i="1"/>
  <c r="L128" i="1"/>
  <c r="K128" i="1"/>
  <c r="I128" i="1"/>
  <c r="L127" i="1"/>
  <c r="M127" i="1" s="1"/>
  <c r="K127" i="1"/>
  <c r="I127" i="1"/>
  <c r="M126" i="1"/>
  <c r="L126" i="1"/>
  <c r="K126" i="1"/>
  <c r="I126" i="1"/>
  <c r="L125" i="1"/>
  <c r="M125" i="1" s="1"/>
  <c r="K125" i="1"/>
  <c r="I125" i="1"/>
  <c r="M124" i="1"/>
  <c r="L124" i="1"/>
  <c r="K124" i="1"/>
  <c r="I124" i="1"/>
  <c r="L123" i="1"/>
  <c r="M123" i="1" s="1"/>
  <c r="K123" i="1"/>
  <c r="I123" i="1"/>
  <c r="M122" i="1"/>
  <c r="L122" i="1"/>
  <c r="K122" i="1"/>
  <c r="I122" i="1"/>
  <c r="L121" i="1"/>
  <c r="M121" i="1" s="1"/>
  <c r="K121" i="1"/>
  <c r="I121" i="1"/>
  <c r="M120" i="1"/>
  <c r="L120" i="1"/>
  <c r="K120" i="1"/>
  <c r="I120" i="1"/>
  <c r="L119" i="1"/>
  <c r="M119" i="1" s="1"/>
  <c r="K119" i="1"/>
  <c r="I119" i="1"/>
  <c r="M118" i="1"/>
  <c r="L118" i="1"/>
  <c r="K118" i="1"/>
  <c r="I118" i="1"/>
  <c r="L117" i="1"/>
  <c r="M117" i="1" s="1"/>
  <c r="K117" i="1"/>
  <c r="I117" i="1"/>
  <c r="M116" i="1"/>
  <c r="L116" i="1"/>
  <c r="K116" i="1"/>
  <c r="I116" i="1"/>
  <c r="L115" i="1"/>
  <c r="M115" i="1" s="1"/>
  <c r="K115" i="1"/>
  <c r="I115" i="1"/>
  <c r="M114" i="1"/>
  <c r="L114" i="1"/>
  <c r="K114" i="1"/>
  <c r="I114" i="1"/>
  <c r="L113" i="1"/>
  <c r="M113" i="1" s="1"/>
  <c r="K113" i="1"/>
  <c r="I113" i="1"/>
  <c r="M112" i="1"/>
  <c r="L112" i="1"/>
  <c r="K112" i="1"/>
  <c r="I112" i="1"/>
  <c r="L111" i="1"/>
  <c r="M111" i="1" s="1"/>
  <c r="K111" i="1"/>
  <c r="I111" i="1"/>
  <c r="M110" i="1"/>
  <c r="L110" i="1"/>
  <c r="K110" i="1"/>
  <c r="I110" i="1"/>
  <c r="L109" i="1"/>
  <c r="M109" i="1" s="1"/>
  <c r="K109" i="1"/>
  <c r="I109" i="1"/>
  <c r="M108" i="1"/>
  <c r="L108" i="1"/>
  <c r="K108" i="1"/>
  <c r="I108" i="1"/>
  <c r="L107" i="1"/>
  <c r="M107" i="1" s="1"/>
  <c r="K107" i="1"/>
  <c r="I107" i="1"/>
  <c r="M106" i="1"/>
  <c r="L106" i="1"/>
  <c r="K106" i="1"/>
  <c r="I106" i="1"/>
  <c r="L105" i="1"/>
  <c r="M105" i="1" s="1"/>
  <c r="K105" i="1"/>
  <c r="I105" i="1"/>
  <c r="M104" i="1"/>
  <c r="L104" i="1"/>
  <c r="K104" i="1"/>
  <c r="I104" i="1"/>
  <c r="L103" i="1"/>
  <c r="M103" i="1" s="1"/>
  <c r="K103" i="1"/>
  <c r="I103" i="1"/>
  <c r="M102" i="1"/>
  <c r="L102" i="1"/>
  <c r="K102" i="1"/>
  <c r="I102" i="1"/>
  <c r="L101" i="1"/>
  <c r="M101" i="1" s="1"/>
  <c r="K101" i="1"/>
  <c r="I101" i="1"/>
  <c r="M100" i="1"/>
  <c r="L100" i="1"/>
  <c r="K100" i="1"/>
  <c r="I100" i="1"/>
  <c r="L99" i="1"/>
  <c r="M99" i="1" s="1"/>
  <c r="K99" i="1"/>
  <c r="I99" i="1"/>
  <c r="M98" i="1"/>
  <c r="L98" i="1"/>
  <c r="K98" i="1"/>
  <c r="I98" i="1"/>
  <c r="L97" i="1"/>
  <c r="M97" i="1" s="1"/>
  <c r="K97" i="1"/>
  <c r="I97" i="1"/>
  <c r="M96" i="1"/>
  <c r="L96" i="1"/>
  <c r="K96" i="1"/>
  <c r="I96" i="1"/>
  <c r="L95" i="1"/>
  <c r="M95" i="1" s="1"/>
  <c r="K95" i="1"/>
  <c r="I95" i="1"/>
  <c r="M94" i="1"/>
  <c r="L94" i="1"/>
  <c r="K94" i="1"/>
  <c r="I94" i="1"/>
  <c r="L93" i="1"/>
  <c r="M93" i="1" s="1"/>
  <c r="K93" i="1"/>
  <c r="I93" i="1"/>
  <c r="M92" i="1"/>
  <c r="L92" i="1"/>
  <c r="K92" i="1"/>
  <c r="I92" i="1"/>
  <c r="L91" i="1"/>
  <c r="M91" i="1" s="1"/>
  <c r="K91" i="1"/>
  <c r="I91" i="1"/>
  <c r="M90" i="1"/>
  <c r="L90" i="1"/>
  <c r="K90" i="1"/>
  <c r="I90" i="1"/>
  <c r="L89" i="1"/>
  <c r="M89" i="1" s="1"/>
  <c r="K89" i="1"/>
  <c r="I89" i="1"/>
  <c r="M88" i="1"/>
  <c r="L88" i="1"/>
  <c r="K88" i="1"/>
  <c r="I88" i="1"/>
  <c r="L87" i="1"/>
  <c r="M87" i="1" s="1"/>
  <c r="K87" i="1"/>
  <c r="I87" i="1"/>
  <c r="M86" i="1"/>
  <c r="L86" i="1"/>
  <c r="K86" i="1"/>
  <c r="I86" i="1"/>
  <c r="L85" i="1"/>
  <c r="M85" i="1" s="1"/>
  <c r="K85" i="1"/>
  <c r="I85" i="1"/>
  <c r="M84" i="1"/>
  <c r="L84" i="1"/>
  <c r="K84" i="1"/>
  <c r="I84" i="1"/>
  <c r="L83" i="1"/>
  <c r="M83" i="1" s="1"/>
  <c r="K83" i="1"/>
  <c r="I83" i="1"/>
  <c r="M82" i="1"/>
  <c r="L82" i="1"/>
  <c r="K82" i="1"/>
  <c r="I82" i="1"/>
  <c r="L81" i="1"/>
  <c r="M81" i="1" s="1"/>
  <c r="K81" i="1"/>
  <c r="I81" i="1"/>
  <c r="M80" i="1"/>
  <c r="L80" i="1"/>
  <c r="K80" i="1"/>
  <c r="I80" i="1"/>
  <c r="L79" i="1"/>
  <c r="M79" i="1" s="1"/>
  <c r="K79" i="1"/>
  <c r="I79" i="1"/>
  <c r="M78" i="1"/>
  <c r="L78" i="1"/>
  <c r="K78" i="1"/>
  <c r="I78" i="1"/>
  <c r="L77" i="1"/>
  <c r="M77" i="1" s="1"/>
  <c r="K77" i="1"/>
  <c r="I77" i="1"/>
  <c r="M76" i="1"/>
  <c r="L76" i="1"/>
  <c r="K76" i="1"/>
  <c r="I76" i="1"/>
  <c r="L75" i="1"/>
  <c r="M75" i="1" s="1"/>
  <c r="K75" i="1"/>
  <c r="I75" i="1"/>
  <c r="M74" i="1"/>
  <c r="L74" i="1"/>
  <c r="K74" i="1"/>
  <c r="I74" i="1"/>
  <c r="L73" i="1"/>
  <c r="M73" i="1" s="1"/>
  <c r="K73" i="1"/>
  <c r="I73" i="1"/>
  <c r="M72" i="1"/>
  <c r="L72" i="1"/>
  <c r="K72" i="1"/>
  <c r="I72" i="1"/>
  <c r="L71" i="1"/>
  <c r="M71" i="1" s="1"/>
  <c r="K71" i="1"/>
  <c r="I71" i="1"/>
  <c r="M70" i="1"/>
  <c r="L70" i="1"/>
  <c r="K70" i="1"/>
  <c r="I70" i="1"/>
  <c r="L69" i="1"/>
  <c r="M69" i="1" s="1"/>
  <c r="K69" i="1"/>
  <c r="I69" i="1"/>
  <c r="M68" i="1"/>
  <c r="L68" i="1"/>
  <c r="K68" i="1"/>
  <c r="I68" i="1"/>
  <c r="L67" i="1"/>
  <c r="M67" i="1" s="1"/>
  <c r="K67" i="1"/>
  <c r="I67" i="1"/>
  <c r="M66" i="1"/>
  <c r="L66" i="1"/>
  <c r="K66" i="1"/>
  <c r="I66" i="1"/>
  <c r="L65" i="1"/>
  <c r="M65" i="1" s="1"/>
  <c r="K65" i="1"/>
  <c r="I65" i="1"/>
  <c r="M64" i="1"/>
  <c r="L64" i="1"/>
  <c r="K64" i="1"/>
  <c r="I64" i="1"/>
  <c r="L63" i="1"/>
  <c r="M63" i="1" s="1"/>
  <c r="K63" i="1"/>
  <c r="I63" i="1"/>
  <c r="M62" i="1"/>
  <c r="L62" i="1"/>
  <c r="K62" i="1"/>
  <c r="I62" i="1"/>
  <c r="L61" i="1"/>
  <c r="M61" i="1" s="1"/>
  <c r="K61" i="1"/>
  <c r="I61" i="1"/>
  <c r="M60" i="1"/>
  <c r="L60" i="1"/>
  <c r="K60" i="1"/>
  <c r="I60" i="1"/>
  <c r="L59" i="1"/>
  <c r="M59" i="1" s="1"/>
  <c r="K59" i="1"/>
  <c r="I59" i="1"/>
  <c r="M58" i="1"/>
  <c r="L58" i="1"/>
  <c r="K58" i="1"/>
  <c r="I58" i="1"/>
  <c r="L57" i="1"/>
  <c r="M57" i="1" s="1"/>
  <c r="K57" i="1"/>
  <c r="I57" i="1"/>
  <c r="M56" i="1"/>
  <c r="L56" i="1"/>
  <c r="K56" i="1"/>
  <c r="I56" i="1"/>
  <c r="L55" i="1"/>
  <c r="M55" i="1" s="1"/>
  <c r="K55" i="1"/>
  <c r="I55" i="1"/>
  <c r="M54" i="1"/>
  <c r="L54" i="1"/>
  <c r="K54" i="1"/>
  <c r="I54" i="1"/>
  <c r="L53" i="1"/>
  <c r="M53" i="1" s="1"/>
  <c r="K53" i="1"/>
  <c r="I53" i="1"/>
  <c r="M52" i="1"/>
  <c r="L52" i="1"/>
  <c r="K52" i="1"/>
  <c r="I52" i="1"/>
  <c r="L51" i="1"/>
  <c r="M51" i="1" s="1"/>
  <c r="K51" i="1"/>
  <c r="I51" i="1"/>
  <c r="M50" i="1"/>
  <c r="L50" i="1"/>
  <c r="K50" i="1"/>
  <c r="I50" i="1"/>
  <c r="L49" i="1"/>
  <c r="M49" i="1" s="1"/>
  <c r="K49" i="1"/>
  <c r="I49" i="1"/>
  <c r="M48" i="1"/>
  <c r="L48" i="1"/>
  <c r="K48" i="1"/>
  <c r="I48" i="1"/>
  <c r="L47" i="1"/>
  <c r="M47" i="1" s="1"/>
  <c r="K47" i="1"/>
  <c r="I47" i="1"/>
  <c r="M46" i="1"/>
  <c r="L46" i="1"/>
  <c r="K46" i="1"/>
  <c r="I46" i="1"/>
  <c r="L45" i="1"/>
  <c r="M45" i="1" s="1"/>
  <c r="K45" i="1"/>
  <c r="I45" i="1"/>
  <c r="M44" i="1"/>
  <c r="L44" i="1"/>
  <c r="K44" i="1"/>
  <c r="I44" i="1"/>
  <c r="L43" i="1"/>
  <c r="M43" i="1" s="1"/>
  <c r="K43" i="1"/>
  <c r="I43" i="1"/>
  <c r="M42" i="1"/>
  <c r="L42" i="1"/>
  <c r="K42" i="1"/>
  <c r="I42" i="1"/>
  <c r="L41" i="1"/>
  <c r="M41" i="1" s="1"/>
  <c r="K41" i="1"/>
  <c r="I41" i="1"/>
  <c r="M40" i="1"/>
  <c r="L40" i="1"/>
  <c r="K40" i="1"/>
  <c r="I40" i="1"/>
  <c r="L39" i="1"/>
  <c r="M39" i="1" s="1"/>
  <c r="K39" i="1"/>
  <c r="I39" i="1"/>
  <c r="M38" i="1"/>
  <c r="L38" i="1"/>
  <c r="K38" i="1"/>
  <c r="I38" i="1"/>
  <c r="L37" i="1"/>
  <c r="M37" i="1" s="1"/>
  <c r="K37" i="1"/>
  <c r="I37" i="1"/>
  <c r="M36" i="1"/>
  <c r="L36" i="1"/>
  <c r="K36" i="1"/>
  <c r="I36" i="1"/>
  <c r="L35" i="1"/>
  <c r="M35" i="1" s="1"/>
  <c r="K35" i="1"/>
  <c r="I35" i="1"/>
  <c r="M34" i="1"/>
  <c r="L34" i="1"/>
  <c r="K34" i="1"/>
  <c r="I34" i="1"/>
  <c r="L33" i="1"/>
  <c r="M33" i="1" s="1"/>
  <c r="K33" i="1"/>
  <c r="I33" i="1"/>
  <c r="M32" i="1"/>
  <c r="L32" i="1"/>
  <c r="K32" i="1"/>
  <c r="I32" i="1"/>
  <c r="L31" i="1"/>
  <c r="M31" i="1" s="1"/>
  <c r="K31" i="1"/>
  <c r="I31" i="1"/>
  <c r="M30" i="1"/>
  <c r="L30" i="1"/>
  <c r="K30" i="1"/>
  <c r="I30" i="1"/>
  <c r="L29" i="1"/>
  <c r="M29" i="1" s="1"/>
  <c r="K29" i="1"/>
  <c r="I29" i="1"/>
  <c r="M28" i="1"/>
  <c r="L28" i="1"/>
  <c r="K28" i="1"/>
  <c r="I28" i="1"/>
  <c r="L27" i="1"/>
  <c r="M27" i="1" s="1"/>
  <c r="K27" i="1"/>
  <c r="I27" i="1"/>
  <c r="M26" i="1"/>
  <c r="L26" i="1"/>
  <c r="K26" i="1"/>
  <c r="I26" i="1"/>
  <c r="L25" i="1"/>
  <c r="M25" i="1" s="1"/>
  <c r="K25" i="1"/>
  <c r="I25" i="1"/>
  <c r="M24" i="1"/>
  <c r="L24" i="1"/>
  <c r="K24" i="1"/>
  <c r="I24" i="1"/>
  <c r="L23" i="1"/>
  <c r="M23" i="1" s="1"/>
  <c r="K23" i="1"/>
  <c r="I23" i="1"/>
  <c r="M22" i="1"/>
  <c r="L22" i="1"/>
  <c r="K22" i="1"/>
  <c r="I22" i="1"/>
  <c r="L21" i="1"/>
  <c r="M21" i="1" s="1"/>
  <c r="K21" i="1"/>
  <c r="I21" i="1"/>
  <c r="M20" i="1"/>
  <c r="L20" i="1"/>
  <c r="K20" i="1"/>
  <c r="I20" i="1"/>
  <c r="L19" i="1"/>
  <c r="M19" i="1" s="1"/>
  <c r="K19" i="1"/>
  <c r="I19" i="1"/>
  <c r="M18" i="1"/>
  <c r="L18" i="1"/>
  <c r="K18" i="1"/>
  <c r="I18" i="1"/>
  <c r="L17" i="1"/>
  <c r="M17" i="1" s="1"/>
  <c r="K17" i="1"/>
  <c r="I17" i="1"/>
  <c r="M16" i="1"/>
  <c r="L16" i="1"/>
  <c r="K16" i="1"/>
  <c r="I16" i="1"/>
  <c r="L15" i="1"/>
  <c r="M15" i="1" s="1"/>
  <c r="K15" i="1"/>
  <c r="I15" i="1"/>
  <c r="M14" i="1"/>
  <c r="L14" i="1"/>
  <c r="K14" i="1"/>
  <c r="I14" i="1"/>
  <c r="L13" i="1"/>
  <c r="M13" i="1" s="1"/>
  <c r="K13" i="1"/>
  <c r="I13" i="1"/>
  <c r="M12" i="1"/>
  <c r="L12" i="1"/>
  <c r="K12" i="1"/>
  <c r="I12" i="1"/>
  <c r="L11" i="1"/>
  <c r="M11" i="1" s="1"/>
  <c r="K11" i="1"/>
  <c r="I11" i="1"/>
  <c r="M10" i="1"/>
  <c r="L10" i="1"/>
  <c r="K10" i="1"/>
  <c r="I10" i="1"/>
  <c r="L9" i="1"/>
  <c r="M9" i="1" s="1"/>
  <c r="K9" i="1"/>
  <c r="I9" i="1"/>
  <c r="M8" i="1"/>
  <c r="L8" i="1"/>
  <c r="L172" i="1" s="1"/>
  <c r="K8" i="1"/>
  <c r="I8" i="1"/>
  <c r="I172" i="1" s="1"/>
  <c r="M172" i="1" l="1"/>
</calcChain>
</file>

<file path=xl/sharedStrings.xml><?xml version="1.0" encoding="utf-8"?>
<sst xmlns="http://schemas.openxmlformats.org/spreadsheetml/2006/main" count="840" uniqueCount="233">
  <si>
    <t>Sunrise Program</t>
  </si>
  <si>
    <t>Return to TOC</t>
  </si>
  <si>
    <t>Piping</t>
  </si>
  <si>
    <t>2.1 - Supply of Piping</t>
  </si>
  <si>
    <r>
      <t>The quantities provided in the Piping MTO are net quantities emanating from the model. For costing purposes, the bidder should provide a studied unit rate cost based on the following components:
- 	Purchasing according to the standard minimal selling lengths, but also to cater for Contractor’s construction team workmanship contingency. Any adjustment of the price of each of these piping line items in addition or in reduction would be in reference to the net MTO emanating from the model
- 	Construction of piping to include handling, cutting,  bevelling, fitting, welding, NDT, PWHT, prefabrication, lifting, scaffolding, installing, painting, hydrotesting, dewatering, inerting, , pickling and passivation, and N</t>
    </r>
    <r>
      <rPr>
        <vertAlign val="subscript"/>
        <sz val="10"/>
        <color theme="1"/>
        <rFont val="Arial"/>
        <family val="2"/>
      </rPr>
      <t>2</t>
    </r>
    <r>
      <rPr>
        <sz val="10"/>
        <color theme="1"/>
        <rFont val="Arial"/>
        <family val="2"/>
      </rPr>
      <t xml:space="preserve"> leak testing where applicable.</t>
    </r>
  </si>
  <si>
    <t>Contract Reference</t>
  </si>
  <si>
    <t>Component Family</t>
  </si>
  <si>
    <t>Material</t>
  </si>
  <si>
    <t>Size [in]</t>
  </si>
  <si>
    <t>Pipe Wall Thk</t>
  </si>
  <si>
    <t>UOM</t>
  </si>
  <si>
    <t>Quantity - Train-1 [UOM]</t>
  </si>
  <si>
    <t>Quantity - Train-2 [UOM]</t>
  </si>
  <si>
    <t>Quantity Total [UOM]</t>
  </si>
  <si>
    <t>Supply Unit Rate [USD/m]</t>
  </si>
  <si>
    <t>Supply Cost - Train 1 [USD]</t>
  </si>
  <si>
    <t>Supply Cost - Train 2 [USD]</t>
  </si>
  <si>
    <t>Total Supply Cost [USD]</t>
  </si>
  <si>
    <t>SP-001</t>
  </si>
  <si>
    <t>PIPE</t>
  </si>
  <si>
    <t>CS</t>
  </si>
  <si>
    <t>S-XXS</t>
  </si>
  <si>
    <t>Meters</t>
  </si>
  <si>
    <t>SP-002</t>
  </si>
  <si>
    <t>S-160</t>
  </si>
  <si>
    <t>SP-003</t>
  </si>
  <si>
    <t>S-40</t>
  </si>
  <si>
    <t>SP-004</t>
  </si>
  <si>
    <t>S-80</t>
  </si>
  <si>
    <t>SP-005</t>
  </si>
  <si>
    <t>SP-006</t>
  </si>
  <si>
    <t>SP-007</t>
  </si>
  <si>
    <t>S-STD</t>
  </si>
  <si>
    <t>SP-008</t>
  </si>
  <si>
    <t>SP-009</t>
  </si>
  <si>
    <t>SP-010</t>
  </si>
  <si>
    <t>SP-011</t>
  </si>
  <si>
    <t>SP-012</t>
  </si>
  <si>
    <t>SP-013</t>
  </si>
  <si>
    <t>SP-014</t>
  </si>
  <si>
    <t>S-XS</t>
  </si>
  <si>
    <t>SP-015</t>
  </si>
  <si>
    <t>SP-016</t>
  </si>
  <si>
    <t>SP-017</t>
  </si>
  <si>
    <t>SP-018</t>
  </si>
  <si>
    <t>SP-019</t>
  </si>
  <si>
    <t>CS NACE</t>
  </si>
  <si>
    <t>SP-020</t>
  </si>
  <si>
    <t>SP-021</t>
  </si>
  <si>
    <t>SP-022</t>
  </si>
  <si>
    <t>SP-023</t>
  </si>
  <si>
    <t>SP-024</t>
  </si>
  <si>
    <t>12.7MM</t>
  </si>
  <si>
    <t>SP-025</t>
  </si>
  <si>
    <t>SP-026</t>
  </si>
  <si>
    <t>SP-027</t>
  </si>
  <si>
    <t>SP-028</t>
  </si>
  <si>
    <t>SP-029</t>
  </si>
  <si>
    <t>SP-030</t>
  </si>
  <si>
    <t>SP-031</t>
  </si>
  <si>
    <t>SP-032</t>
  </si>
  <si>
    <t>S-120</t>
  </si>
  <si>
    <t>SP-033</t>
  </si>
  <si>
    <t>SP-034</t>
  </si>
  <si>
    <t>SP-035</t>
  </si>
  <si>
    <t>SP-036</t>
  </si>
  <si>
    <t>SP-037</t>
  </si>
  <si>
    <t>SP-038</t>
  </si>
  <si>
    <t>SP-039</t>
  </si>
  <si>
    <t>SP-040</t>
  </si>
  <si>
    <t>SP-041</t>
  </si>
  <si>
    <t>S-60</t>
  </si>
  <si>
    <t>SP-042</t>
  </si>
  <si>
    <t>SP-043</t>
  </si>
  <si>
    <t>SP-044</t>
  </si>
  <si>
    <t>28.58MM</t>
  </si>
  <si>
    <t>SP-045</t>
  </si>
  <si>
    <t>SP-046</t>
  </si>
  <si>
    <t>34.93MM</t>
  </si>
  <si>
    <t>SP-047</t>
  </si>
  <si>
    <t>46.02MM</t>
  </si>
  <si>
    <t>SP-048</t>
  </si>
  <si>
    <t>SP-049</t>
  </si>
  <si>
    <t>Duplex NACE</t>
  </si>
  <si>
    <t>S-40S</t>
  </si>
  <si>
    <t>SP-050</t>
  </si>
  <si>
    <t>SP-051</t>
  </si>
  <si>
    <t>SP-052</t>
  </si>
  <si>
    <t>SP-053</t>
  </si>
  <si>
    <t>SP-054</t>
  </si>
  <si>
    <t>SP-055</t>
  </si>
  <si>
    <t>SP-056</t>
  </si>
  <si>
    <t>SP-057</t>
  </si>
  <si>
    <t>SP-058</t>
  </si>
  <si>
    <t>SP-059</t>
  </si>
  <si>
    <t>SP-060</t>
  </si>
  <si>
    <t>SP-061</t>
  </si>
  <si>
    <t>SP-062</t>
  </si>
  <si>
    <t>17.48MM</t>
  </si>
  <si>
    <t>SP-063</t>
  </si>
  <si>
    <t>31.75MM</t>
  </si>
  <si>
    <t>SP-064</t>
  </si>
  <si>
    <t>19.05MM</t>
  </si>
  <si>
    <t>SP-065</t>
  </si>
  <si>
    <t>40.49MM</t>
  </si>
  <si>
    <t>SP-066</t>
  </si>
  <si>
    <t>Galvanised</t>
  </si>
  <si>
    <t>SP-067</t>
  </si>
  <si>
    <t>SP-068</t>
  </si>
  <si>
    <t>SP-069</t>
  </si>
  <si>
    <t>HSCS NACE</t>
  </si>
  <si>
    <t>SP-070</t>
  </si>
  <si>
    <t>SP-071</t>
  </si>
  <si>
    <t>SP-072</t>
  </si>
  <si>
    <t>SP-073</t>
  </si>
  <si>
    <t>SP-074</t>
  </si>
  <si>
    <t>26.19MM</t>
  </si>
  <si>
    <t>SP-075</t>
  </si>
  <si>
    <t>S-140</t>
  </si>
  <si>
    <t>SP-076</t>
  </si>
  <si>
    <t>SP-077</t>
  </si>
  <si>
    <t>SP-078</t>
  </si>
  <si>
    <t>SP-079</t>
  </si>
  <si>
    <t>SP-080</t>
  </si>
  <si>
    <t>SP-081</t>
  </si>
  <si>
    <t>SP-082</t>
  </si>
  <si>
    <t>36.53MM</t>
  </si>
  <si>
    <t>SP-083</t>
  </si>
  <si>
    <t>55.88MM</t>
  </si>
  <si>
    <t>SP-084</t>
  </si>
  <si>
    <t>74.5MM</t>
  </si>
  <si>
    <t>SP-085</t>
  </si>
  <si>
    <t>59.54MM</t>
  </si>
  <si>
    <t>SP-086</t>
  </si>
  <si>
    <t>50.01MM</t>
  </si>
  <si>
    <t>SP-087</t>
  </si>
  <si>
    <t>26.97MM</t>
  </si>
  <si>
    <t>SP-088</t>
  </si>
  <si>
    <t>50.8MM</t>
  </si>
  <si>
    <t>SP-089</t>
  </si>
  <si>
    <t>77MM</t>
  </si>
  <si>
    <t>SP-090</t>
  </si>
  <si>
    <t>53.98MM</t>
  </si>
  <si>
    <t>SP-091</t>
  </si>
  <si>
    <t>LTCS NACE</t>
  </si>
  <si>
    <t>SP-092</t>
  </si>
  <si>
    <t>SP-093</t>
  </si>
  <si>
    <t>SP-094</t>
  </si>
  <si>
    <t>SP-095</t>
  </si>
  <si>
    <t>SP-096</t>
  </si>
  <si>
    <t>SP-097</t>
  </si>
  <si>
    <t>SP-098</t>
  </si>
  <si>
    <t>SP-099</t>
  </si>
  <si>
    <t>SP-100</t>
  </si>
  <si>
    <t>SP-101</t>
  </si>
  <si>
    <t>SP-102</t>
  </si>
  <si>
    <t>SP-103</t>
  </si>
  <si>
    <t>SP-104</t>
  </si>
  <si>
    <t>SP-105</t>
  </si>
  <si>
    <t>SP-106</t>
  </si>
  <si>
    <t>SP-107</t>
  </si>
  <si>
    <t>SP-108</t>
  </si>
  <si>
    <t>SP-109</t>
  </si>
  <si>
    <t>SP-110</t>
  </si>
  <si>
    <t>SP-111</t>
  </si>
  <si>
    <t>SP-112</t>
  </si>
  <si>
    <t>SP-113</t>
  </si>
  <si>
    <t>SP-114</t>
  </si>
  <si>
    <t>SP-115</t>
  </si>
  <si>
    <t>SP-116</t>
  </si>
  <si>
    <t>15.88MM</t>
  </si>
  <si>
    <t>SP-117</t>
  </si>
  <si>
    <t>RTRP/GRP</t>
  </si>
  <si>
    <t>16BAR</t>
  </si>
  <si>
    <t>SP-118</t>
  </si>
  <si>
    <t>10BAR</t>
  </si>
  <si>
    <t>SP-119</t>
  </si>
  <si>
    <t>SP-120</t>
  </si>
  <si>
    <t>SP-121</t>
  </si>
  <si>
    <t>SP-122</t>
  </si>
  <si>
    <t>SP-123</t>
  </si>
  <si>
    <t>SP-124</t>
  </si>
  <si>
    <t>SP-125</t>
  </si>
  <si>
    <t>SP-126</t>
  </si>
  <si>
    <t>SP-127</t>
  </si>
  <si>
    <t>SP-128</t>
  </si>
  <si>
    <t>SP-129</t>
  </si>
  <si>
    <t>SP-130</t>
  </si>
  <si>
    <t>SP-131</t>
  </si>
  <si>
    <t>SP-132</t>
  </si>
  <si>
    <t>SP-133</t>
  </si>
  <si>
    <t>SS316/316L NACE</t>
  </si>
  <si>
    <t>SP-134</t>
  </si>
  <si>
    <t>SP-135</t>
  </si>
  <si>
    <t>SP-136</t>
  </si>
  <si>
    <t>SP-137</t>
  </si>
  <si>
    <t>SP-138</t>
  </si>
  <si>
    <t>SP-139</t>
  </si>
  <si>
    <t>S-80S</t>
  </si>
  <si>
    <t>SP-140</t>
  </si>
  <si>
    <t>SP-141</t>
  </si>
  <si>
    <t>SP-142</t>
  </si>
  <si>
    <t>S-100</t>
  </si>
  <si>
    <t>SP-143</t>
  </si>
  <si>
    <t>SP-144</t>
  </si>
  <si>
    <t>S-10</t>
  </si>
  <si>
    <t>SP-145</t>
  </si>
  <si>
    <t>SP-146</t>
  </si>
  <si>
    <t>SP-147</t>
  </si>
  <si>
    <t>20.62MM</t>
  </si>
  <si>
    <t>SP-148</t>
  </si>
  <si>
    <t>SP-149</t>
  </si>
  <si>
    <t>SP-150</t>
  </si>
  <si>
    <t>SP-151</t>
  </si>
  <si>
    <t>SP-152</t>
  </si>
  <si>
    <t>SP-153</t>
  </si>
  <si>
    <t>SP-154</t>
  </si>
  <si>
    <t>SP-155</t>
  </si>
  <si>
    <t>34.92MM</t>
  </si>
  <si>
    <t>SP-156</t>
  </si>
  <si>
    <t>SP-157</t>
  </si>
  <si>
    <t>38.1MM</t>
  </si>
  <si>
    <t>SP-158</t>
  </si>
  <si>
    <t>SP-159</t>
  </si>
  <si>
    <t>SP-160</t>
  </si>
  <si>
    <t>44.45MM</t>
  </si>
  <si>
    <t>SP-161</t>
  </si>
  <si>
    <t>33.32MM</t>
  </si>
  <si>
    <t>SP-162</t>
  </si>
  <si>
    <t>SP-163</t>
  </si>
  <si>
    <t>SP-164</t>
  </si>
  <si>
    <t>Totals</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</si>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</sst>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0"/>
      <color theme="1"/>
      <name val="Arial"/>
      <family val="2"/>
    </font>
    <font>
      <sz val="10"/>
      <color theme="1"/>
      <name val="Arial"/>
      <family val="2"/>
    </font>
    <font>
      <sz val="14"/>
      <color theme="1"/>
      <name val="Arial"/>
      <family val="2"/>
    </font>
    <font>
      <u/>
      <sz val="10"/>
      <color theme="10"/>
      <name val="Arial"/>
      <family val="2"/>
    </font>
    <font>
      <b/>
      <sz val="12"/>
      <color theme="1"/>
      <name val="Arial"/>
      <family val="2"/>
    </font>
    <font>
      <sz val="12"/>
      <color theme="1"/>
      <name val="Arial"/>
      <family val="2"/>
    </font>
    <font>
      <vertAlign val="subscript"/>
      <sz val="10"/>
      <color theme="1"/>
      <name val="Arial"/>
      <family val="2"/>
    </font>
    <font>
      <b/>
      <sz val="10"/>
      <color theme="1"/>
      <name val="Arial"/>
      <family val="2"/>
    </font>
    <font>
      <sz val="10"/>
      <color rgb="FF3F3F76"/>
      <name val="Arial"/>
      <family val="2"/>
    </font>
    <font>
      <b/>
      <sz val="10"/>
      <color theme="0"/>
      <name val="Arial"/>
      <family val="2"/>
    </font>
  </fonts>
  <fills count="7">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2" fillId="0" borderId="0" xfId="0" applyFont="1"/>
    <xf numFmtId="0" fontId="0" fillId="0" borderId="0" xfId="0" applyAlignment="1">
      <alignment horizontal="center"/>
    </xf>
    <xf numFmtId="0" fontId="3" fillId="0" borderId="0" xfId="2"/>
    <xf numFmtId="0" fontId="4" fillId="0" borderId="0" xfId="0" applyFont="1"/>
    <xf numFmtId="0" fontId="5" fillId="0" borderId="0" xfId="0" applyFont="1"/>
    <xf numFmtId="0" fontId="0" fillId="0" borderId="0" xfId="0" applyAlignment="1">
      <alignment horizontal="left" wrapText="1"/>
    </xf>
    <xf numFmtId="0" fontId="0" fillId="0" borderId="0" xfId="0" applyAlignment="1">
      <alignment horizontal="left"/>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vertical="center"/>
    </xf>
    <xf numFmtId="0" fontId="7" fillId="3" borderId="0" xfId="0" applyFont="1" applyFill="1" applyAlignment="1">
      <alignment vertical="center" wrapText="1"/>
    </xf>
    <xf numFmtId="0" fontId="0" fillId="0" borderId="0" xfId="0" applyAlignment="1">
      <alignment vertical="center"/>
    </xf>
    <xf numFmtId="0" fontId="0" fillId="0" borderId="2" xfId="0" applyBorder="1"/>
    <xf numFmtId="0" fontId="0" fillId="0" borderId="2" xfId="0" applyBorder="1" applyAlignment="1">
      <alignment horizontal="center"/>
    </xf>
    <xf numFmtId="164" fontId="0" fillId="0" borderId="2" xfId="1" applyNumberFormat="1" applyFont="1" applyBorder="1"/>
    <xf numFmtId="43" fontId="8" fillId="2" borderId="1" xfId="1" applyFont="1" applyFill="1" applyBorder="1" applyAlignment="1" applyProtection="1">
      <alignment vertical="center"/>
      <protection locked="0"/>
    </xf>
    <xf numFmtId="164" fontId="0" fillId="4" borderId="2" xfId="0" applyNumberFormat="1" applyFill="1" applyBorder="1"/>
    <xf numFmtId="164" fontId="0" fillId="4" borderId="2" xfId="1" applyNumberFormat="1" applyFont="1" applyFill="1" applyBorder="1" applyAlignment="1">
      <alignment vertical="center"/>
    </xf>
    <xf numFmtId="164" fontId="0" fillId="0" borderId="0" xfId="1" applyNumberFormat="1" applyFont="1"/>
    <xf numFmtId="164" fontId="0" fillId="0" borderId="0" xfId="0" applyNumberFormat="1"/>
    <xf numFmtId="43" fontId="0" fillId="0" borderId="0" xfId="0" applyNumberFormat="1"/>
    <xf numFmtId="0" fontId="7" fillId="5" borderId="3" xfId="0" applyFont="1" applyFill="1" applyBorder="1"/>
    <xf numFmtId="0" fontId="0" fillId="5" borderId="0" xfId="0" applyFill="1"/>
    <xf numFmtId="0" fontId="0" fillId="5" borderId="0" xfId="0" applyFill="1" applyAlignment="1">
      <alignment horizontal="center"/>
    </xf>
    <xf numFmtId="164" fontId="7" fillId="5" borderId="0" xfId="1" applyNumberFormat="1" applyFont="1" applyFill="1"/>
    <xf numFmtId="0" fontId="9" fillId="6" borderId="0" xfId="0" applyFont="1" applyFill="1" applyAlignment="1">
      <alignment horizontal="left"/>
    </xf>
  </cellXfs>
  <cellStyles count="3">
    <cellStyle name="Comma" xfId="1" builtinId="3"/>
    <cellStyle name="Hyperlink" xfId="2" builtinId="8"/>
    <cellStyle name="Normal" xfId="0" builtinId="0"/>
  </cellStyles>
  <dxfs count="15">
    <dxf>
      <numFmt numFmtId="164" formatCode="_-* #,##0_-;\-* #,##0_-;_-* &quot;-&quot;??_-;_-@_-"/>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numFmt numFmtId="164" formatCode="_-* #,##0_-;\-* #,##0_-;_-* &quot;-&quot;??_-;_-@_-"/>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numFmt numFmtId="164" formatCode="_-* #,##0_-;\-* #,##0_-;_-* &quot;-&quot;??_-;_-@_-"/>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color rgb="FF3F3F76"/>
      </font>
      <numFmt numFmtId="35" formatCode="_-* #,##0.00_-;\-* #,##0.00_-;_-* &quot;-&quot;??_-;_-@_-"/>
      <fill>
        <patternFill patternType="solid">
          <fgColor indexed="64"/>
          <bgColor rgb="FFFFCC99"/>
        </patternFill>
      </fill>
      <alignment horizontal="general"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vertical/>
        <horizontal/>
      </border>
      <protection locked="0" hidden="0"/>
    </dxf>
    <dxf>
      <font>
        <b val="0"/>
        <i val="0"/>
        <strike val="0"/>
        <condense val="0"/>
        <extend val="0"/>
        <outline val="0"/>
        <shadow val="0"/>
        <u val="none"/>
        <vertAlign val="baseline"/>
        <sz val="10"/>
        <color theme="1"/>
        <name val="Arial"/>
        <family val="2"/>
        <scheme val="none"/>
      </font>
      <numFmt numFmtId="164" formatCode="_-* #,##0_-;\-* #,##0_-;_-* &quot;-&quot;??_-;_-@_-"/>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ill>
        <patternFill patternType="solid">
          <fgColor indexed="64"/>
          <bgColor theme="0" tint="-4.9989318521683403E-2"/>
        </patternFill>
      </fill>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37FE8C-BCCC-4C3F-9B02-2BF13B523F6D}" name="tblPipeSupplyPiping" displayName="tblPipeSupplyPiping" ref="A7:M171" totalsRowShown="0" headerRowDxfId="14" dataDxfId="13">
  <autoFilter ref="A7:M171" xr:uid="{3BADDA5F-7EEF-4186-915A-2FB5B8AEC3AD}"/>
  <tableColumns count="13">
    <tableColumn id="1" xr3:uid="{493D93C1-7F08-4A14-9D97-0627E9B86BA2}" name="Contract Reference" dataDxfId="12"/>
    <tableColumn id="2" xr3:uid="{A906CD69-0DB2-41E3-8D77-069CC6885A6B}" name="Component Family" dataDxfId="11"/>
    <tableColumn id="3" xr3:uid="{229C38EA-825E-41BC-94D3-18EAE798D0B3}" name="Material" dataDxfId="10"/>
    <tableColumn id="4" xr3:uid="{446D01D1-614E-4838-A60A-EA051E0A0BEB}" name="Size [in]" dataDxfId="9"/>
    <tableColumn id="5" xr3:uid="{56E70060-A4DF-4437-B7B7-D9EF0BAB653A}" name="Pipe Wall Thk" dataDxfId="8"/>
    <tableColumn id="6" xr3:uid="{3B77D514-3950-45ED-9A5A-B0760BC8B5E1}" name="UOM" dataDxfId="7"/>
    <tableColumn id="7" xr3:uid="{144932E4-610B-4EDD-9616-E7FE8C120EF2}" name="Quantity - Train-1 [UOM]" dataDxfId="6"/>
    <tableColumn id="8" xr3:uid="{76DF529E-BEF2-4C6B-9988-9AB19A298944}" name="Quantity - Train-2 [UOM]" dataDxfId="5"/>
    <tableColumn id="9" xr3:uid="{29498ED9-6992-492D-876A-93EF1DB1FE05}" name="Quantity Total [UOM]" dataDxfId="4" dataCellStyle="Comma">
      <calculatedColumnFormula>SUM(tblPipeSupplyPiping[[#This Row],[Quantity - Train-1 '[UOM']]:[Quantity - Train-2 '[UOM']]])</calculatedColumnFormula>
    </tableColumn>
    <tableColumn id="10" xr3:uid="{4FF52B78-42EF-4C60-8E54-FF9E99A94CF9}" name="Supply Unit Rate [USD/m]" dataDxfId="3" dataCellStyle="Comma"/>
    <tableColumn id="11" xr3:uid="{70F57571-D989-4D65-9F95-9E15128D3207}" name="Supply Cost - Train 1 [USD]" dataDxfId="2">
      <calculatedColumnFormula>J8*G8</calculatedColumnFormula>
    </tableColumn>
    <tableColumn id="12" xr3:uid="{E072EE8D-7629-4F67-B2BC-A78A8F31347B}" name="Supply Cost - Train 2 [USD]" dataDxfId="1">
      <calculatedColumnFormula>J8*H8</calculatedColumnFormula>
    </tableColumn>
    <tableColumn id="13" xr3:uid="{37D53033-7942-4B59-AEAB-547D49FEBC85}" name="Total Supply Cost [USD]" dataDxfId="0" dataCellStyle="Comma">
      <calculatedColumnFormula>tblPipeSupplyPiping[[#This Row],[Supply Cost - Train 1 '[USD']]]+tblPipeSupplyPiping[[#This Row],[Supply Cost - Train 2 '[USD']]]</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E9F7-F327-486A-A27D-571724AADCB0}">
  <sheetPr>
    <tabColor theme="7" tint="0.59999389629810485"/>
  </sheetPr>
  <dimension ref="A1:S173"/>
  <sheetViews>
    <sheetView showGridLines="0" tabSelected="1" zoomScale="85" zoomScaleNormal="85" workbookViewId="0">
      <selection activeCell="G7" sqref="G7"/>
    </sheetView>
  </sheetViews>
  <sheetFormatPr defaultRowHeight="12.75" x14ac:dyDescent="0.2"/>
  <cols>
    <col min="1" max="1" width="10.7109375" customWidth="1"/>
    <col min="2" max="2" width="20.5703125" customWidth="1"/>
    <col min="3" max="3" width="17" bestFit="1" customWidth="1"/>
    <col min="4" max="4" width="10.5703125" style="2" customWidth="1"/>
    <col min="5" max="5" width="15.42578125" customWidth="1"/>
    <col min="6" max="8" width="13.85546875" customWidth="1"/>
    <col min="9" max="13" width="13.7109375" customWidth="1"/>
  </cols>
  <sheetData>
    <row r="1" spans="1:19" ht="18" x14ac:dyDescent="0.25">
      <c r="A1" s="1" t="s">
        <v>0</v>
      </c>
      <c r="M1" s="3" t="s">
        <v>1</v>
      </c>
    </row>
    <row r="2" spans="1:19" ht="15.75" x14ac:dyDescent="0.25">
      <c r="A2" s="4" t="s">
        <v>2</v>
      </c>
    </row>
    <row r="3" spans="1:19" ht="15" x14ac:dyDescent="0.2">
      <c r="A3" s="5" t="s">
        <v>3</v>
      </c>
    </row>
    <row r="4" spans="1:19" ht="15" x14ac:dyDescent="0.2">
      <c r="A4" s="5"/>
    </row>
    <row r="5" spans="1:19" ht="93" customHeight="1" x14ac:dyDescent="0.2">
      <c r="A5" s="6" t="s">
        <v>4</v>
      </c>
      <c r="B5" s="7"/>
      <c r="C5" s="7"/>
      <c r="D5" s="7"/>
      <c r="E5" s="7"/>
      <c r="F5" s="7"/>
      <c r="G5" s="7"/>
      <c r="H5" s="7"/>
      <c r="I5" s="7"/>
      <c r="J5" s="7"/>
      <c r="K5" s="7"/>
      <c r="L5" s="7"/>
      <c r="M5" s="7"/>
    </row>
    <row r="7" spans="1:19" s="12" customFormat="1" ht="63.75" customHeight="1" x14ac:dyDescent="0.2">
      <c r="A7" s="8" t="s">
        <v>5</v>
      </c>
      <c r="B7" s="9" t="s">
        <v>6</v>
      </c>
      <c r="C7" s="9" t="s">
        <v>7</v>
      </c>
      <c r="D7" s="9" t="s">
        <v>8</v>
      </c>
      <c r="E7" s="10" t="s">
        <v>9</v>
      </c>
      <c r="F7" s="10" t="s">
        <v>10</v>
      </c>
      <c r="G7" s="11" t="s">
        <v>11</v>
      </c>
      <c r="H7" s="11" t="s">
        <v>12</v>
      </c>
      <c r="I7" s="10" t="s">
        <v>13</v>
      </c>
      <c r="J7" s="11" t="s">
        <v>14</v>
      </c>
      <c r="K7" s="11" t="s">
        <v>15</v>
      </c>
      <c r="L7" s="11" t="s">
        <v>16</v>
      </c>
      <c r="M7" s="11" t="s">
        <v>17</v>
      </c>
    </row>
    <row r="8" spans="1:19" x14ac:dyDescent="0.2">
      <c r="A8" s="13" t="s">
        <v>18</v>
      </c>
      <c r="B8" s="13" t="s">
        <v>19</v>
      </c>
      <c r="C8" s="13" t="s">
        <v>20</v>
      </c>
      <c r="D8" s="14">
        <v>1</v>
      </c>
      <c r="E8" s="13" t="s">
        <v>21</v>
      </c>
      <c r="F8" s="13" t="s">
        <v>22</v>
      </c>
      <c r="G8" s="13">
        <v>155.79999999999995</v>
      </c>
      <c r="H8" s="13">
        <v>63.200000000000024</v>
      </c>
      <c r="I8" s="15">
        <f>SUM(tblPipeSupplyPiping[[#This Row],[Quantity - Train-1 '[UOM']]:[Quantity - Train-2 '[UOM']]])</f>
        <v>218.99999999999997</v>
      </c>
      <c r="J8" s="16"/>
      <c r="K8" s="17">
        <f>J8*G8</f>
        <v>0</v>
      </c>
      <c r="L8" s="17">
        <f>J8*H8</f>
        <v>0</v>
      </c>
      <c r="M8" s="18">
        <f>tblPipeSupplyPiping[[#This Row],[Supply Cost - Train 1 '[USD']]]+tblPipeSupplyPiping[[#This Row],[Supply Cost - Train 2 '[USD']]]</f>
        <v>0</v>
      </c>
      <c r="O8" s="19"/>
      <c r="R8" s="20"/>
      <c r="S8" s="21"/>
    </row>
    <row r="9" spans="1:19" x14ac:dyDescent="0.2">
      <c r="A9" s="13" t="s">
        <v>23</v>
      </c>
      <c r="B9" s="13" t="s">
        <v>19</v>
      </c>
      <c r="C9" s="13" t="s">
        <v>20</v>
      </c>
      <c r="D9" s="14">
        <v>2</v>
      </c>
      <c r="E9" s="13" t="s">
        <v>24</v>
      </c>
      <c r="F9" s="13" t="s">
        <v>22</v>
      </c>
      <c r="G9" s="13">
        <v>1043.7</v>
      </c>
      <c r="H9" s="13">
        <v>510</v>
      </c>
      <c r="I9" s="15">
        <f>SUM(tblPipeSupplyPiping[[#This Row],[Quantity - Train-1 '[UOM']]:[Quantity - Train-2 '[UOM']]])</f>
        <v>1553.7</v>
      </c>
      <c r="J9" s="16"/>
      <c r="K9" s="17">
        <f t="shared" ref="K9:K72" si="0">J9*G9</f>
        <v>0</v>
      </c>
      <c r="L9" s="17">
        <f t="shared" ref="L9:L72" si="1">J9*H9</f>
        <v>0</v>
      </c>
      <c r="M9" s="18">
        <f>tblPipeSupplyPiping[[#This Row],[Supply Cost - Train 1 '[USD']]]+tblPipeSupplyPiping[[#This Row],[Supply Cost - Train 2 '[USD']]]</f>
        <v>0</v>
      </c>
      <c r="O9" s="19"/>
    </row>
    <row r="10" spans="1:19" x14ac:dyDescent="0.2">
      <c r="A10" s="13" t="s">
        <v>25</v>
      </c>
      <c r="B10" s="13" t="s">
        <v>19</v>
      </c>
      <c r="C10" s="13" t="s">
        <v>20</v>
      </c>
      <c r="D10" s="14">
        <v>2</v>
      </c>
      <c r="E10" s="13" t="s">
        <v>26</v>
      </c>
      <c r="F10" s="13" t="s">
        <v>22</v>
      </c>
      <c r="G10" s="13">
        <v>80.09999999999998</v>
      </c>
      <c r="H10" s="13">
        <v>50</v>
      </c>
      <c r="I10" s="15">
        <f>SUM(tblPipeSupplyPiping[[#This Row],[Quantity - Train-1 '[UOM']]:[Quantity - Train-2 '[UOM']]])</f>
        <v>130.09999999999997</v>
      </c>
      <c r="J10" s="16"/>
      <c r="K10" s="17">
        <f t="shared" si="0"/>
        <v>0</v>
      </c>
      <c r="L10" s="17">
        <f t="shared" si="1"/>
        <v>0</v>
      </c>
      <c r="M10" s="18">
        <f>tblPipeSupplyPiping[[#This Row],[Supply Cost - Train 1 '[USD']]]+tblPipeSupplyPiping[[#This Row],[Supply Cost - Train 2 '[USD']]]</f>
        <v>0</v>
      </c>
      <c r="O10" s="19"/>
    </row>
    <row r="11" spans="1:19" x14ac:dyDescent="0.2">
      <c r="A11" s="13" t="s">
        <v>27</v>
      </c>
      <c r="B11" s="13" t="s">
        <v>19</v>
      </c>
      <c r="C11" s="13" t="s">
        <v>20</v>
      </c>
      <c r="D11" s="14">
        <v>2</v>
      </c>
      <c r="E11" s="13" t="s">
        <v>28</v>
      </c>
      <c r="F11" s="13" t="s">
        <v>22</v>
      </c>
      <c r="G11" s="13">
        <v>3331.1</v>
      </c>
      <c r="H11" s="13">
        <v>1577</v>
      </c>
      <c r="I11" s="15">
        <f>SUM(tblPipeSupplyPiping[[#This Row],[Quantity - Train-1 '[UOM']]:[Quantity - Train-2 '[UOM']]])</f>
        <v>4908.1000000000004</v>
      </c>
      <c r="J11" s="16"/>
      <c r="K11" s="17">
        <f t="shared" si="0"/>
        <v>0</v>
      </c>
      <c r="L11" s="17">
        <f t="shared" si="1"/>
        <v>0</v>
      </c>
      <c r="M11" s="18">
        <f>tblPipeSupplyPiping[[#This Row],[Supply Cost - Train 1 '[USD']]]+tblPipeSupplyPiping[[#This Row],[Supply Cost - Train 2 '[USD']]]</f>
        <v>0</v>
      </c>
      <c r="O11" s="19"/>
    </row>
    <row r="12" spans="1:19" x14ac:dyDescent="0.2">
      <c r="A12" s="13" t="s">
        <v>29</v>
      </c>
      <c r="B12" s="13" t="s">
        <v>19</v>
      </c>
      <c r="C12" s="13" t="s">
        <v>20</v>
      </c>
      <c r="D12" s="14">
        <v>3</v>
      </c>
      <c r="E12" s="13" t="s">
        <v>24</v>
      </c>
      <c r="F12" s="13" t="s">
        <v>22</v>
      </c>
      <c r="G12" s="13">
        <v>71.8</v>
      </c>
      <c r="H12" s="13"/>
      <c r="I12" s="15">
        <f>SUM(tblPipeSupplyPiping[[#This Row],[Quantity - Train-1 '[UOM']]:[Quantity - Train-2 '[UOM']]])</f>
        <v>71.8</v>
      </c>
      <c r="J12" s="16"/>
      <c r="K12" s="17">
        <f t="shared" si="0"/>
        <v>0</v>
      </c>
      <c r="L12" s="17">
        <f t="shared" si="1"/>
        <v>0</v>
      </c>
      <c r="M12" s="18">
        <f>tblPipeSupplyPiping[[#This Row],[Supply Cost - Train 1 '[USD']]]+tblPipeSupplyPiping[[#This Row],[Supply Cost - Train 2 '[USD']]]</f>
        <v>0</v>
      </c>
      <c r="O12" s="19"/>
    </row>
    <row r="13" spans="1:19" x14ac:dyDescent="0.2">
      <c r="A13" s="13" t="s">
        <v>30</v>
      </c>
      <c r="B13" s="13" t="s">
        <v>19</v>
      </c>
      <c r="C13" s="13" t="s">
        <v>20</v>
      </c>
      <c r="D13" s="14">
        <v>3</v>
      </c>
      <c r="E13" s="13" t="s">
        <v>26</v>
      </c>
      <c r="F13" s="13" t="s">
        <v>22</v>
      </c>
      <c r="G13" s="13">
        <v>756</v>
      </c>
      <c r="H13" s="13">
        <v>540</v>
      </c>
      <c r="I13" s="15">
        <f>SUM(tblPipeSupplyPiping[[#This Row],[Quantity - Train-1 '[UOM']]:[Quantity - Train-2 '[UOM']]])</f>
        <v>1296</v>
      </c>
      <c r="J13" s="16"/>
      <c r="K13" s="17">
        <f t="shared" si="0"/>
        <v>0</v>
      </c>
      <c r="L13" s="17">
        <f t="shared" si="1"/>
        <v>0</v>
      </c>
      <c r="M13" s="18">
        <f>tblPipeSupplyPiping[[#This Row],[Supply Cost - Train 1 '[USD']]]+tblPipeSupplyPiping[[#This Row],[Supply Cost - Train 2 '[USD']]]</f>
        <v>0</v>
      </c>
      <c r="O13" s="19"/>
    </row>
    <row r="14" spans="1:19" x14ac:dyDescent="0.2">
      <c r="A14" s="13" t="s">
        <v>31</v>
      </c>
      <c r="B14" s="13" t="s">
        <v>19</v>
      </c>
      <c r="C14" s="13" t="s">
        <v>20</v>
      </c>
      <c r="D14" s="14">
        <v>3</v>
      </c>
      <c r="E14" s="13" t="s">
        <v>32</v>
      </c>
      <c r="F14" s="13" t="s">
        <v>22</v>
      </c>
      <c r="G14" s="13">
        <v>55.8</v>
      </c>
      <c r="H14" s="13"/>
      <c r="I14" s="15">
        <f>SUM(tblPipeSupplyPiping[[#This Row],[Quantity - Train-1 '[UOM']]:[Quantity - Train-2 '[UOM']]])</f>
        <v>55.8</v>
      </c>
      <c r="J14" s="16"/>
      <c r="K14" s="17">
        <f t="shared" si="0"/>
        <v>0</v>
      </c>
      <c r="L14" s="17">
        <f t="shared" si="1"/>
        <v>0</v>
      </c>
      <c r="M14" s="18">
        <f>tblPipeSupplyPiping[[#This Row],[Supply Cost - Train 1 '[USD']]]+tblPipeSupplyPiping[[#This Row],[Supply Cost - Train 2 '[USD']]]</f>
        <v>0</v>
      </c>
      <c r="O14" s="19"/>
    </row>
    <row r="15" spans="1:19" x14ac:dyDescent="0.2">
      <c r="A15" s="13" t="s">
        <v>33</v>
      </c>
      <c r="B15" s="13" t="s">
        <v>19</v>
      </c>
      <c r="C15" s="13" t="s">
        <v>20</v>
      </c>
      <c r="D15" s="14">
        <v>4</v>
      </c>
      <c r="E15" s="13" t="s">
        <v>28</v>
      </c>
      <c r="F15" s="13" t="s">
        <v>22</v>
      </c>
      <c r="G15" s="13">
        <v>2784.5</v>
      </c>
      <c r="H15" s="13">
        <v>1283</v>
      </c>
      <c r="I15" s="15">
        <f>SUM(tblPipeSupplyPiping[[#This Row],[Quantity - Train-1 '[UOM']]:[Quantity - Train-2 '[UOM']]])</f>
        <v>4067.5</v>
      </c>
      <c r="J15" s="16"/>
      <c r="K15" s="17">
        <f t="shared" si="0"/>
        <v>0</v>
      </c>
      <c r="L15" s="17">
        <f t="shared" si="1"/>
        <v>0</v>
      </c>
      <c r="M15" s="18">
        <f>tblPipeSupplyPiping[[#This Row],[Supply Cost - Train 1 '[USD']]]+tblPipeSupplyPiping[[#This Row],[Supply Cost - Train 2 '[USD']]]</f>
        <v>0</v>
      </c>
      <c r="O15" s="19"/>
    </row>
    <row r="16" spans="1:19" x14ac:dyDescent="0.2">
      <c r="A16" s="13" t="s">
        <v>34</v>
      </c>
      <c r="B16" s="13" t="s">
        <v>19</v>
      </c>
      <c r="C16" s="13" t="s">
        <v>20</v>
      </c>
      <c r="D16" s="14">
        <v>4</v>
      </c>
      <c r="E16" s="13" t="s">
        <v>32</v>
      </c>
      <c r="F16" s="13" t="s">
        <v>22</v>
      </c>
      <c r="G16" s="13">
        <v>4151</v>
      </c>
      <c r="H16" s="13">
        <v>1390</v>
      </c>
      <c r="I16" s="15">
        <f>SUM(tblPipeSupplyPiping[[#This Row],[Quantity - Train-1 '[UOM']]:[Quantity - Train-2 '[UOM']]])</f>
        <v>5541</v>
      </c>
      <c r="J16" s="16"/>
      <c r="K16" s="17">
        <f t="shared" si="0"/>
        <v>0</v>
      </c>
      <c r="L16" s="17">
        <f t="shared" si="1"/>
        <v>0</v>
      </c>
      <c r="M16" s="18">
        <f>tblPipeSupplyPiping[[#This Row],[Supply Cost - Train 1 '[USD']]]+tblPipeSupplyPiping[[#This Row],[Supply Cost - Train 2 '[USD']]]</f>
        <v>0</v>
      </c>
      <c r="O16" s="19"/>
    </row>
    <row r="17" spans="1:15" x14ac:dyDescent="0.2">
      <c r="A17" s="13" t="s">
        <v>35</v>
      </c>
      <c r="B17" s="13" t="s">
        <v>19</v>
      </c>
      <c r="C17" s="13" t="s">
        <v>20</v>
      </c>
      <c r="D17" s="14">
        <v>6</v>
      </c>
      <c r="E17" s="13" t="s">
        <v>28</v>
      </c>
      <c r="F17" s="13" t="s">
        <v>22</v>
      </c>
      <c r="G17" s="13">
        <v>612.20000000000005</v>
      </c>
      <c r="H17" s="13">
        <v>568.5</v>
      </c>
      <c r="I17" s="15">
        <f>SUM(tblPipeSupplyPiping[[#This Row],[Quantity - Train-1 '[UOM']]:[Quantity - Train-2 '[UOM']]])</f>
        <v>1180.7</v>
      </c>
      <c r="J17" s="16"/>
      <c r="K17" s="17">
        <f t="shared" si="0"/>
        <v>0</v>
      </c>
      <c r="L17" s="17">
        <f t="shared" si="1"/>
        <v>0</v>
      </c>
      <c r="M17" s="18">
        <f>tblPipeSupplyPiping[[#This Row],[Supply Cost - Train 1 '[USD']]]+tblPipeSupplyPiping[[#This Row],[Supply Cost - Train 2 '[USD']]]</f>
        <v>0</v>
      </c>
      <c r="O17" s="19"/>
    </row>
    <row r="18" spans="1:15" x14ac:dyDescent="0.2">
      <c r="A18" s="13" t="s">
        <v>36</v>
      </c>
      <c r="B18" s="13" t="s">
        <v>19</v>
      </c>
      <c r="C18" s="13" t="s">
        <v>20</v>
      </c>
      <c r="D18" s="14">
        <v>6</v>
      </c>
      <c r="E18" s="13" t="s">
        <v>32</v>
      </c>
      <c r="F18" s="13" t="s">
        <v>22</v>
      </c>
      <c r="G18" s="13">
        <v>6</v>
      </c>
      <c r="H18" s="13"/>
      <c r="I18" s="15">
        <f>SUM(tblPipeSupplyPiping[[#This Row],[Quantity - Train-1 '[UOM']]:[Quantity - Train-2 '[UOM']]])</f>
        <v>6</v>
      </c>
      <c r="J18" s="16"/>
      <c r="K18" s="17">
        <f t="shared" si="0"/>
        <v>0</v>
      </c>
      <c r="L18" s="17">
        <f t="shared" si="1"/>
        <v>0</v>
      </c>
      <c r="M18" s="18">
        <f>tblPipeSupplyPiping[[#This Row],[Supply Cost - Train 1 '[USD']]]+tblPipeSupplyPiping[[#This Row],[Supply Cost - Train 2 '[USD']]]</f>
        <v>0</v>
      </c>
      <c r="O18" s="19"/>
    </row>
    <row r="19" spans="1:15" x14ac:dyDescent="0.2">
      <c r="A19" s="13" t="s">
        <v>37</v>
      </c>
      <c r="B19" s="13" t="s">
        <v>19</v>
      </c>
      <c r="C19" s="13" t="s">
        <v>20</v>
      </c>
      <c r="D19" s="14">
        <v>8</v>
      </c>
      <c r="E19" s="13" t="s">
        <v>28</v>
      </c>
      <c r="F19" s="13" t="s">
        <v>22</v>
      </c>
      <c r="G19" s="13">
        <v>664</v>
      </c>
      <c r="H19" s="13">
        <v>98</v>
      </c>
      <c r="I19" s="15">
        <f>SUM(tblPipeSupplyPiping[[#This Row],[Quantity - Train-1 '[UOM']]:[Quantity - Train-2 '[UOM']]])</f>
        <v>762</v>
      </c>
      <c r="J19" s="16"/>
      <c r="K19" s="17">
        <f t="shared" si="0"/>
        <v>0</v>
      </c>
      <c r="L19" s="17">
        <f t="shared" si="1"/>
        <v>0</v>
      </c>
      <c r="M19" s="18">
        <f>tblPipeSupplyPiping[[#This Row],[Supply Cost - Train 1 '[USD']]]+tblPipeSupplyPiping[[#This Row],[Supply Cost - Train 2 '[USD']]]</f>
        <v>0</v>
      </c>
      <c r="O19" s="19"/>
    </row>
    <row r="20" spans="1:15" x14ac:dyDescent="0.2">
      <c r="A20" s="13" t="s">
        <v>38</v>
      </c>
      <c r="B20" s="13" t="s">
        <v>19</v>
      </c>
      <c r="C20" s="13" t="s">
        <v>20</v>
      </c>
      <c r="D20" s="14">
        <v>8</v>
      </c>
      <c r="E20" s="13" t="s">
        <v>32</v>
      </c>
      <c r="F20" s="13" t="s">
        <v>22</v>
      </c>
      <c r="G20" s="13">
        <v>600</v>
      </c>
      <c r="H20" s="13">
        <v>545</v>
      </c>
      <c r="I20" s="15">
        <f>SUM(tblPipeSupplyPiping[[#This Row],[Quantity - Train-1 '[UOM']]:[Quantity - Train-2 '[UOM']]])</f>
        <v>1145</v>
      </c>
      <c r="J20" s="16"/>
      <c r="K20" s="17">
        <f t="shared" si="0"/>
        <v>0</v>
      </c>
      <c r="L20" s="17">
        <f t="shared" si="1"/>
        <v>0</v>
      </c>
      <c r="M20" s="18">
        <f>tblPipeSupplyPiping[[#This Row],[Supply Cost - Train 1 '[USD']]]+tblPipeSupplyPiping[[#This Row],[Supply Cost - Train 2 '[USD']]]</f>
        <v>0</v>
      </c>
      <c r="O20" s="19"/>
    </row>
    <row r="21" spans="1:15" x14ac:dyDescent="0.2">
      <c r="A21" s="13" t="s">
        <v>39</v>
      </c>
      <c r="B21" s="13" t="s">
        <v>19</v>
      </c>
      <c r="C21" s="13" t="s">
        <v>20</v>
      </c>
      <c r="D21" s="14">
        <v>10</v>
      </c>
      <c r="E21" s="13" t="s">
        <v>40</v>
      </c>
      <c r="F21" s="13" t="s">
        <v>22</v>
      </c>
      <c r="G21" s="13">
        <v>8.6999999999999993</v>
      </c>
      <c r="H21" s="13"/>
      <c r="I21" s="15">
        <f>SUM(tblPipeSupplyPiping[[#This Row],[Quantity - Train-1 '[UOM']]:[Quantity - Train-2 '[UOM']]])</f>
        <v>8.6999999999999993</v>
      </c>
      <c r="J21" s="16"/>
      <c r="K21" s="17">
        <f t="shared" si="0"/>
        <v>0</v>
      </c>
      <c r="L21" s="17">
        <f t="shared" si="1"/>
        <v>0</v>
      </c>
      <c r="M21" s="18">
        <f>tblPipeSupplyPiping[[#This Row],[Supply Cost - Train 1 '[USD']]]+tblPipeSupplyPiping[[#This Row],[Supply Cost - Train 2 '[USD']]]</f>
        <v>0</v>
      </c>
      <c r="O21" s="19"/>
    </row>
    <row r="22" spans="1:15" x14ac:dyDescent="0.2">
      <c r="A22" s="13" t="s">
        <v>41</v>
      </c>
      <c r="B22" s="13" t="s">
        <v>19</v>
      </c>
      <c r="C22" s="13" t="s">
        <v>20</v>
      </c>
      <c r="D22" s="14">
        <v>12</v>
      </c>
      <c r="E22" s="13" t="s">
        <v>40</v>
      </c>
      <c r="F22" s="13" t="s">
        <v>22</v>
      </c>
      <c r="G22" s="13">
        <v>28</v>
      </c>
      <c r="H22" s="13"/>
      <c r="I22" s="15">
        <f>SUM(tblPipeSupplyPiping[[#This Row],[Quantity - Train-1 '[UOM']]:[Quantity - Train-2 '[UOM']]])</f>
        <v>28</v>
      </c>
      <c r="J22" s="16"/>
      <c r="K22" s="17">
        <f t="shared" si="0"/>
        <v>0</v>
      </c>
      <c r="L22" s="17">
        <f t="shared" si="1"/>
        <v>0</v>
      </c>
      <c r="M22" s="18">
        <f>tblPipeSupplyPiping[[#This Row],[Supply Cost - Train 1 '[USD']]]+tblPipeSupplyPiping[[#This Row],[Supply Cost - Train 2 '[USD']]]</f>
        <v>0</v>
      </c>
      <c r="O22" s="19"/>
    </row>
    <row r="23" spans="1:15" x14ac:dyDescent="0.2">
      <c r="A23" s="13" t="s">
        <v>42</v>
      </c>
      <c r="B23" s="13" t="s">
        <v>19</v>
      </c>
      <c r="C23" s="13" t="s">
        <v>20</v>
      </c>
      <c r="D23" s="14">
        <v>14</v>
      </c>
      <c r="E23" s="13" t="s">
        <v>40</v>
      </c>
      <c r="F23" s="13" t="s">
        <v>22</v>
      </c>
      <c r="G23" s="13">
        <v>336</v>
      </c>
      <c r="H23" s="13"/>
      <c r="I23" s="15">
        <f>SUM(tblPipeSupplyPiping[[#This Row],[Quantity - Train-1 '[UOM']]:[Quantity - Train-2 '[UOM']]])</f>
        <v>336</v>
      </c>
      <c r="J23" s="16"/>
      <c r="K23" s="17">
        <f t="shared" si="0"/>
        <v>0</v>
      </c>
      <c r="L23" s="17">
        <f t="shared" si="1"/>
        <v>0</v>
      </c>
      <c r="M23" s="18">
        <f>tblPipeSupplyPiping[[#This Row],[Supply Cost - Train 1 '[USD']]]+tblPipeSupplyPiping[[#This Row],[Supply Cost - Train 2 '[USD']]]</f>
        <v>0</v>
      </c>
      <c r="O23" s="19"/>
    </row>
    <row r="24" spans="1:15" x14ac:dyDescent="0.2">
      <c r="A24" s="13" t="s">
        <v>43</v>
      </c>
      <c r="B24" s="13" t="s">
        <v>19</v>
      </c>
      <c r="C24" s="13" t="s">
        <v>20</v>
      </c>
      <c r="D24" s="14">
        <v>16</v>
      </c>
      <c r="E24" s="13" t="s">
        <v>40</v>
      </c>
      <c r="F24" s="13" t="s">
        <v>22</v>
      </c>
      <c r="G24" s="13">
        <v>49</v>
      </c>
      <c r="H24" s="13"/>
      <c r="I24" s="15">
        <f>SUM(tblPipeSupplyPiping[[#This Row],[Quantity - Train-1 '[UOM']]:[Quantity - Train-2 '[UOM']]])</f>
        <v>49</v>
      </c>
      <c r="J24" s="16"/>
      <c r="K24" s="17">
        <f t="shared" si="0"/>
        <v>0</v>
      </c>
      <c r="L24" s="17">
        <f t="shared" si="1"/>
        <v>0</v>
      </c>
      <c r="M24" s="18">
        <f>tblPipeSupplyPiping[[#This Row],[Supply Cost - Train 1 '[USD']]]+tblPipeSupplyPiping[[#This Row],[Supply Cost - Train 2 '[USD']]]</f>
        <v>0</v>
      </c>
      <c r="O24" s="19"/>
    </row>
    <row r="25" spans="1:15" x14ac:dyDescent="0.2">
      <c r="A25" s="13" t="s">
        <v>44</v>
      </c>
      <c r="B25" s="13" t="s">
        <v>19</v>
      </c>
      <c r="C25" s="13" t="s">
        <v>20</v>
      </c>
      <c r="D25" s="14">
        <v>18</v>
      </c>
      <c r="E25" s="13" t="s">
        <v>40</v>
      </c>
      <c r="F25" s="13" t="s">
        <v>22</v>
      </c>
      <c r="G25" s="13">
        <v>95</v>
      </c>
      <c r="H25" s="13"/>
      <c r="I25" s="15">
        <f>SUM(tblPipeSupplyPiping[[#This Row],[Quantity - Train-1 '[UOM']]:[Quantity - Train-2 '[UOM']]])</f>
        <v>95</v>
      </c>
      <c r="J25" s="16"/>
      <c r="K25" s="17">
        <f t="shared" si="0"/>
        <v>0</v>
      </c>
      <c r="L25" s="17">
        <f t="shared" si="1"/>
        <v>0</v>
      </c>
      <c r="M25" s="18">
        <f>tblPipeSupplyPiping[[#This Row],[Supply Cost - Train 1 '[USD']]]+tblPipeSupplyPiping[[#This Row],[Supply Cost - Train 2 '[USD']]]</f>
        <v>0</v>
      </c>
      <c r="O25" s="19"/>
    </row>
    <row r="26" spans="1:15" x14ac:dyDescent="0.2">
      <c r="A26" s="13" t="s">
        <v>45</v>
      </c>
      <c r="B26" s="13" t="s">
        <v>19</v>
      </c>
      <c r="C26" s="13" t="s">
        <v>46</v>
      </c>
      <c r="D26" s="14">
        <v>0.5</v>
      </c>
      <c r="E26" s="13" t="s">
        <v>21</v>
      </c>
      <c r="F26" s="13" t="s">
        <v>22</v>
      </c>
      <c r="G26" s="13">
        <v>2.4000000000000004</v>
      </c>
      <c r="H26" s="13">
        <v>1.6</v>
      </c>
      <c r="I26" s="15">
        <f>SUM(tblPipeSupplyPiping[[#This Row],[Quantity - Train-1 '[UOM']]:[Quantity - Train-2 '[UOM']]])</f>
        <v>4</v>
      </c>
      <c r="J26" s="16"/>
      <c r="K26" s="17">
        <f t="shared" si="0"/>
        <v>0</v>
      </c>
      <c r="L26" s="17">
        <f t="shared" si="1"/>
        <v>0</v>
      </c>
      <c r="M26" s="18">
        <f>tblPipeSupplyPiping[[#This Row],[Supply Cost - Train 1 '[USD']]]+tblPipeSupplyPiping[[#This Row],[Supply Cost - Train 2 '[USD']]]</f>
        <v>0</v>
      </c>
      <c r="O26" s="19"/>
    </row>
    <row r="27" spans="1:15" x14ac:dyDescent="0.2">
      <c r="A27" s="13" t="s">
        <v>47</v>
      </c>
      <c r="B27" s="13" t="s">
        <v>19</v>
      </c>
      <c r="C27" s="13" t="s">
        <v>46</v>
      </c>
      <c r="D27" s="14">
        <v>0.75</v>
      </c>
      <c r="E27" s="13" t="s">
        <v>21</v>
      </c>
      <c r="F27" s="13" t="s">
        <v>22</v>
      </c>
      <c r="G27" s="13">
        <v>0.60000000000000009</v>
      </c>
      <c r="H27" s="13">
        <v>0.4</v>
      </c>
      <c r="I27" s="15">
        <f>SUM(tblPipeSupplyPiping[[#This Row],[Quantity - Train-1 '[UOM']]:[Quantity - Train-2 '[UOM']]])</f>
        <v>1</v>
      </c>
      <c r="J27" s="16"/>
      <c r="K27" s="17">
        <f t="shared" si="0"/>
        <v>0</v>
      </c>
      <c r="L27" s="17">
        <f t="shared" si="1"/>
        <v>0</v>
      </c>
      <c r="M27" s="18">
        <f>tblPipeSupplyPiping[[#This Row],[Supply Cost - Train 1 '[USD']]]+tblPipeSupplyPiping[[#This Row],[Supply Cost - Train 2 '[USD']]]</f>
        <v>0</v>
      </c>
      <c r="O27" s="19"/>
    </row>
    <row r="28" spans="1:15" x14ac:dyDescent="0.2">
      <c r="A28" s="13" t="s">
        <v>48</v>
      </c>
      <c r="B28" s="13" t="s">
        <v>19</v>
      </c>
      <c r="C28" s="13" t="s">
        <v>46</v>
      </c>
      <c r="D28" s="14">
        <v>1</v>
      </c>
      <c r="E28" s="13" t="s">
        <v>24</v>
      </c>
      <c r="F28" s="13" t="s">
        <v>22</v>
      </c>
      <c r="G28" s="13">
        <v>5.7000000000000011</v>
      </c>
      <c r="H28" s="13">
        <v>6.5</v>
      </c>
      <c r="I28" s="15">
        <f>SUM(tblPipeSupplyPiping[[#This Row],[Quantity - Train-1 '[UOM']]:[Quantity - Train-2 '[UOM']]])</f>
        <v>12.200000000000001</v>
      </c>
      <c r="J28" s="16"/>
      <c r="K28" s="17">
        <f t="shared" si="0"/>
        <v>0</v>
      </c>
      <c r="L28" s="17">
        <f t="shared" si="1"/>
        <v>0</v>
      </c>
      <c r="M28" s="18">
        <f>tblPipeSupplyPiping[[#This Row],[Supply Cost - Train 1 '[USD']]]+tblPipeSupplyPiping[[#This Row],[Supply Cost - Train 2 '[USD']]]</f>
        <v>0</v>
      </c>
    </row>
    <row r="29" spans="1:15" x14ac:dyDescent="0.2">
      <c r="A29" s="13" t="s">
        <v>49</v>
      </c>
      <c r="B29" s="13" t="s">
        <v>19</v>
      </c>
      <c r="C29" s="13" t="s">
        <v>46</v>
      </c>
      <c r="D29" s="14">
        <v>1</v>
      </c>
      <c r="E29" s="13" t="s">
        <v>28</v>
      </c>
      <c r="F29" s="13" t="s">
        <v>22</v>
      </c>
      <c r="G29" s="13">
        <v>4.4000000000000004</v>
      </c>
      <c r="H29" s="13">
        <v>0.1</v>
      </c>
      <c r="I29" s="15">
        <f>SUM(tblPipeSupplyPiping[[#This Row],[Quantity - Train-1 '[UOM']]:[Quantity - Train-2 '[UOM']]])</f>
        <v>4.5</v>
      </c>
      <c r="J29" s="16"/>
      <c r="K29" s="17">
        <f t="shared" si="0"/>
        <v>0</v>
      </c>
      <c r="L29" s="17">
        <f t="shared" si="1"/>
        <v>0</v>
      </c>
      <c r="M29" s="18">
        <f>tblPipeSupplyPiping[[#This Row],[Supply Cost - Train 1 '[USD']]]+tblPipeSupplyPiping[[#This Row],[Supply Cost - Train 2 '[USD']]]</f>
        <v>0</v>
      </c>
    </row>
    <row r="30" spans="1:15" x14ac:dyDescent="0.2">
      <c r="A30" s="13" t="s">
        <v>50</v>
      </c>
      <c r="B30" s="13" t="s">
        <v>19</v>
      </c>
      <c r="C30" s="13" t="s">
        <v>46</v>
      </c>
      <c r="D30" s="14">
        <v>1</v>
      </c>
      <c r="E30" s="13" t="s">
        <v>21</v>
      </c>
      <c r="F30" s="13" t="s">
        <v>22</v>
      </c>
      <c r="G30" s="13">
        <v>58.00000000000005</v>
      </c>
      <c r="H30" s="13">
        <v>37.900000000000013</v>
      </c>
      <c r="I30" s="15">
        <f>SUM(tblPipeSupplyPiping[[#This Row],[Quantity - Train-1 '[UOM']]:[Quantity - Train-2 '[UOM']]])</f>
        <v>95.900000000000063</v>
      </c>
      <c r="J30" s="16"/>
      <c r="K30" s="17">
        <f t="shared" si="0"/>
        <v>0</v>
      </c>
      <c r="L30" s="17">
        <f t="shared" si="1"/>
        <v>0</v>
      </c>
      <c r="M30" s="18">
        <f>tblPipeSupplyPiping[[#This Row],[Supply Cost - Train 1 '[USD']]]+tblPipeSupplyPiping[[#This Row],[Supply Cost - Train 2 '[USD']]]</f>
        <v>0</v>
      </c>
    </row>
    <row r="31" spans="1:15" x14ac:dyDescent="0.2">
      <c r="A31" s="13" t="s">
        <v>51</v>
      </c>
      <c r="B31" s="13" t="s">
        <v>19</v>
      </c>
      <c r="C31" s="13" t="s">
        <v>46</v>
      </c>
      <c r="D31" s="14">
        <v>2</v>
      </c>
      <c r="E31" s="13" t="s">
        <v>52</v>
      </c>
      <c r="F31" s="13" t="s">
        <v>22</v>
      </c>
      <c r="G31" s="13">
        <v>40.200000000000003</v>
      </c>
      <c r="H31" s="13"/>
      <c r="I31" s="15">
        <f>SUM(tblPipeSupplyPiping[[#This Row],[Quantity - Train-1 '[UOM']]:[Quantity - Train-2 '[UOM']]])</f>
        <v>40.200000000000003</v>
      </c>
      <c r="J31" s="16"/>
      <c r="K31" s="17">
        <f t="shared" si="0"/>
        <v>0</v>
      </c>
      <c r="L31" s="17">
        <f t="shared" si="1"/>
        <v>0</v>
      </c>
      <c r="M31" s="18">
        <f>tblPipeSupplyPiping[[#This Row],[Supply Cost - Train 1 '[USD']]]+tblPipeSupplyPiping[[#This Row],[Supply Cost - Train 2 '[USD']]]</f>
        <v>0</v>
      </c>
    </row>
    <row r="32" spans="1:15" x14ac:dyDescent="0.2">
      <c r="A32" s="13" t="s">
        <v>53</v>
      </c>
      <c r="B32" s="13" t="s">
        <v>19</v>
      </c>
      <c r="C32" s="13" t="s">
        <v>46</v>
      </c>
      <c r="D32" s="14">
        <v>2</v>
      </c>
      <c r="E32" s="13" t="s">
        <v>24</v>
      </c>
      <c r="F32" s="13" t="s">
        <v>22</v>
      </c>
      <c r="G32" s="13">
        <v>110</v>
      </c>
      <c r="H32" s="13">
        <v>35.800000000000004</v>
      </c>
      <c r="I32" s="15">
        <f>SUM(tblPipeSupplyPiping[[#This Row],[Quantity - Train-1 '[UOM']]:[Quantity - Train-2 '[UOM']]])</f>
        <v>145.80000000000001</v>
      </c>
      <c r="J32" s="16"/>
      <c r="K32" s="17">
        <f t="shared" si="0"/>
        <v>0</v>
      </c>
      <c r="L32" s="17">
        <f t="shared" si="1"/>
        <v>0</v>
      </c>
      <c r="M32" s="18">
        <f>tblPipeSupplyPiping[[#This Row],[Supply Cost - Train 1 '[USD']]]+tblPipeSupplyPiping[[#This Row],[Supply Cost - Train 2 '[USD']]]</f>
        <v>0</v>
      </c>
    </row>
    <row r="33" spans="1:13" x14ac:dyDescent="0.2">
      <c r="A33" s="13" t="s">
        <v>54</v>
      </c>
      <c r="B33" s="13" t="s">
        <v>19</v>
      </c>
      <c r="C33" s="13" t="s">
        <v>46</v>
      </c>
      <c r="D33" s="14">
        <v>2</v>
      </c>
      <c r="E33" s="13" t="s">
        <v>28</v>
      </c>
      <c r="F33" s="13" t="s">
        <v>22</v>
      </c>
      <c r="G33" s="13">
        <v>729.30000000000018</v>
      </c>
      <c r="H33" s="13">
        <v>84.2</v>
      </c>
      <c r="I33" s="15">
        <f>SUM(tblPipeSupplyPiping[[#This Row],[Quantity - Train-1 '[UOM']]:[Quantity - Train-2 '[UOM']]])</f>
        <v>813.50000000000023</v>
      </c>
      <c r="J33" s="16"/>
      <c r="K33" s="17">
        <f t="shared" si="0"/>
        <v>0</v>
      </c>
      <c r="L33" s="17">
        <f t="shared" si="1"/>
        <v>0</v>
      </c>
      <c r="M33" s="18">
        <f>tblPipeSupplyPiping[[#This Row],[Supply Cost - Train 1 '[USD']]]+tblPipeSupplyPiping[[#This Row],[Supply Cost - Train 2 '[USD']]]</f>
        <v>0</v>
      </c>
    </row>
    <row r="34" spans="1:13" x14ac:dyDescent="0.2">
      <c r="A34" s="13" t="s">
        <v>55</v>
      </c>
      <c r="B34" s="13" t="s">
        <v>19</v>
      </c>
      <c r="C34" s="13" t="s">
        <v>46</v>
      </c>
      <c r="D34" s="14">
        <v>2</v>
      </c>
      <c r="E34" s="13" t="s">
        <v>21</v>
      </c>
      <c r="F34" s="13" t="s">
        <v>22</v>
      </c>
      <c r="G34" s="13">
        <v>342.59999999999985</v>
      </c>
      <c r="H34" s="13">
        <v>225.19999999999993</v>
      </c>
      <c r="I34" s="15">
        <f>SUM(tblPipeSupplyPiping[[#This Row],[Quantity - Train-1 '[UOM']]:[Quantity - Train-2 '[UOM']]])</f>
        <v>567.79999999999973</v>
      </c>
      <c r="J34" s="16"/>
      <c r="K34" s="17">
        <f t="shared" si="0"/>
        <v>0</v>
      </c>
      <c r="L34" s="17">
        <f t="shared" si="1"/>
        <v>0</v>
      </c>
      <c r="M34" s="18">
        <f>tblPipeSupplyPiping[[#This Row],[Supply Cost - Train 1 '[USD']]]+tblPipeSupplyPiping[[#This Row],[Supply Cost - Train 2 '[USD']]]</f>
        <v>0</v>
      </c>
    </row>
    <row r="35" spans="1:13" x14ac:dyDescent="0.2">
      <c r="A35" s="13" t="s">
        <v>56</v>
      </c>
      <c r="B35" s="13" t="s">
        <v>19</v>
      </c>
      <c r="C35" s="13" t="s">
        <v>46</v>
      </c>
      <c r="D35" s="14">
        <v>3</v>
      </c>
      <c r="E35" s="13" t="s">
        <v>24</v>
      </c>
      <c r="F35" s="13" t="s">
        <v>22</v>
      </c>
      <c r="G35" s="13">
        <v>61</v>
      </c>
      <c r="H35" s="13"/>
      <c r="I35" s="15">
        <f>SUM(tblPipeSupplyPiping[[#This Row],[Quantity - Train-1 '[UOM']]:[Quantity - Train-2 '[UOM']]])</f>
        <v>61</v>
      </c>
      <c r="J35" s="16"/>
      <c r="K35" s="17">
        <f t="shared" si="0"/>
        <v>0</v>
      </c>
      <c r="L35" s="17">
        <f t="shared" si="1"/>
        <v>0</v>
      </c>
      <c r="M35" s="18">
        <f>tblPipeSupplyPiping[[#This Row],[Supply Cost - Train 1 '[USD']]]+tblPipeSupplyPiping[[#This Row],[Supply Cost - Train 2 '[USD']]]</f>
        <v>0</v>
      </c>
    </row>
    <row r="36" spans="1:13" x14ac:dyDescent="0.2">
      <c r="A36" s="13" t="s">
        <v>57</v>
      </c>
      <c r="B36" s="13" t="s">
        <v>19</v>
      </c>
      <c r="C36" s="13" t="s">
        <v>46</v>
      </c>
      <c r="D36" s="14">
        <v>3</v>
      </c>
      <c r="E36" s="13" t="s">
        <v>28</v>
      </c>
      <c r="F36" s="13" t="s">
        <v>22</v>
      </c>
      <c r="G36" s="13">
        <v>30</v>
      </c>
      <c r="H36" s="13"/>
      <c r="I36" s="15">
        <f>SUM(tblPipeSupplyPiping[[#This Row],[Quantity - Train-1 '[UOM']]:[Quantity - Train-2 '[UOM']]])</f>
        <v>30</v>
      </c>
      <c r="J36" s="16"/>
      <c r="K36" s="17">
        <f t="shared" si="0"/>
        <v>0</v>
      </c>
      <c r="L36" s="17">
        <f t="shared" si="1"/>
        <v>0</v>
      </c>
      <c r="M36" s="18">
        <f>tblPipeSupplyPiping[[#This Row],[Supply Cost - Train 1 '[USD']]]+tblPipeSupplyPiping[[#This Row],[Supply Cost - Train 2 '[USD']]]</f>
        <v>0</v>
      </c>
    </row>
    <row r="37" spans="1:13" x14ac:dyDescent="0.2">
      <c r="A37" s="13" t="s">
        <v>58</v>
      </c>
      <c r="B37" s="13" t="s">
        <v>19</v>
      </c>
      <c r="C37" s="13" t="s">
        <v>46</v>
      </c>
      <c r="D37" s="14">
        <v>3</v>
      </c>
      <c r="E37" s="13" t="s">
        <v>32</v>
      </c>
      <c r="F37" s="13" t="s">
        <v>22</v>
      </c>
      <c r="G37" s="13">
        <v>1410</v>
      </c>
      <c r="H37" s="13">
        <v>900</v>
      </c>
      <c r="I37" s="15">
        <f>SUM(tblPipeSupplyPiping[[#This Row],[Quantity - Train-1 '[UOM']]:[Quantity - Train-2 '[UOM']]])</f>
        <v>2310</v>
      </c>
      <c r="J37" s="16"/>
      <c r="K37" s="17">
        <f t="shared" si="0"/>
        <v>0</v>
      </c>
      <c r="L37" s="17">
        <f t="shared" si="1"/>
        <v>0</v>
      </c>
      <c r="M37" s="18">
        <f>tblPipeSupplyPiping[[#This Row],[Supply Cost - Train 1 '[USD']]]+tblPipeSupplyPiping[[#This Row],[Supply Cost - Train 2 '[USD']]]</f>
        <v>0</v>
      </c>
    </row>
    <row r="38" spans="1:13" x14ac:dyDescent="0.2">
      <c r="A38" s="13" t="s">
        <v>59</v>
      </c>
      <c r="B38" s="13" t="s">
        <v>19</v>
      </c>
      <c r="C38" s="13" t="s">
        <v>46</v>
      </c>
      <c r="D38" s="14">
        <v>3</v>
      </c>
      <c r="E38" s="13" t="s">
        <v>21</v>
      </c>
      <c r="F38" s="13" t="s">
        <v>22</v>
      </c>
      <c r="G38" s="13">
        <v>294.60000000000002</v>
      </c>
      <c r="H38" s="13">
        <v>196.4</v>
      </c>
      <c r="I38" s="15">
        <f>SUM(tblPipeSupplyPiping[[#This Row],[Quantity - Train-1 '[UOM']]:[Quantity - Train-2 '[UOM']]])</f>
        <v>491</v>
      </c>
      <c r="J38" s="16"/>
      <c r="K38" s="17">
        <f t="shared" si="0"/>
        <v>0</v>
      </c>
      <c r="L38" s="17">
        <f t="shared" si="1"/>
        <v>0</v>
      </c>
      <c r="M38" s="18">
        <f>tblPipeSupplyPiping[[#This Row],[Supply Cost - Train 1 '[USD']]]+tblPipeSupplyPiping[[#This Row],[Supply Cost - Train 2 '[USD']]]</f>
        <v>0</v>
      </c>
    </row>
    <row r="39" spans="1:13" x14ac:dyDescent="0.2">
      <c r="A39" s="13" t="s">
        <v>60</v>
      </c>
      <c r="B39" s="13" t="s">
        <v>19</v>
      </c>
      <c r="C39" s="13" t="s">
        <v>46</v>
      </c>
      <c r="D39" s="14">
        <v>4</v>
      </c>
      <c r="E39" s="13" t="s">
        <v>61</v>
      </c>
      <c r="F39" s="13" t="s">
        <v>22</v>
      </c>
      <c r="G39" s="13">
        <v>12.2</v>
      </c>
      <c r="H39" s="13">
        <v>2</v>
      </c>
      <c r="I39" s="15">
        <f>SUM(tblPipeSupplyPiping[[#This Row],[Quantity - Train-1 '[UOM']]:[Quantity - Train-2 '[UOM']]])</f>
        <v>14.2</v>
      </c>
      <c r="J39" s="16"/>
      <c r="K39" s="17">
        <f t="shared" si="0"/>
        <v>0</v>
      </c>
      <c r="L39" s="17">
        <f t="shared" si="1"/>
        <v>0</v>
      </c>
      <c r="M39" s="18">
        <f>tblPipeSupplyPiping[[#This Row],[Supply Cost - Train 1 '[USD']]]+tblPipeSupplyPiping[[#This Row],[Supply Cost - Train 2 '[USD']]]</f>
        <v>0</v>
      </c>
    </row>
    <row r="40" spans="1:13" x14ac:dyDescent="0.2">
      <c r="A40" s="13" t="s">
        <v>62</v>
      </c>
      <c r="B40" s="13" t="s">
        <v>19</v>
      </c>
      <c r="C40" s="13" t="s">
        <v>46</v>
      </c>
      <c r="D40" s="14">
        <v>4</v>
      </c>
      <c r="E40" s="13" t="s">
        <v>28</v>
      </c>
      <c r="F40" s="13" t="s">
        <v>22</v>
      </c>
      <c r="G40" s="13">
        <v>441</v>
      </c>
      <c r="H40" s="13">
        <v>128</v>
      </c>
      <c r="I40" s="15">
        <f>SUM(tblPipeSupplyPiping[[#This Row],[Quantity - Train-1 '[UOM']]:[Quantity - Train-2 '[UOM']]])</f>
        <v>569</v>
      </c>
      <c r="J40" s="16"/>
      <c r="K40" s="17">
        <f t="shared" si="0"/>
        <v>0</v>
      </c>
      <c r="L40" s="17">
        <f t="shared" si="1"/>
        <v>0</v>
      </c>
      <c r="M40" s="18">
        <f>tblPipeSupplyPiping[[#This Row],[Supply Cost - Train 1 '[USD']]]+tblPipeSupplyPiping[[#This Row],[Supply Cost - Train 2 '[USD']]]</f>
        <v>0</v>
      </c>
    </row>
    <row r="41" spans="1:13" x14ac:dyDescent="0.2">
      <c r="A41" s="13" t="s">
        <v>63</v>
      </c>
      <c r="B41" s="13" t="s">
        <v>19</v>
      </c>
      <c r="C41" s="13" t="s">
        <v>46</v>
      </c>
      <c r="D41" s="14">
        <v>4</v>
      </c>
      <c r="E41" s="13" t="s">
        <v>32</v>
      </c>
      <c r="F41" s="13" t="s">
        <v>22</v>
      </c>
      <c r="G41" s="13">
        <v>883</v>
      </c>
      <c r="H41" s="13">
        <v>450</v>
      </c>
      <c r="I41" s="15">
        <f>SUM(tblPipeSupplyPiping[[#This Row],[Quantity - Train-1 '[UOM']]:[Quantity - Train-2 '[UOM']]])</f>
        <v>1333</v>
      </c>
      <c r="J41" s="16"/>
      <c r="K41" s="17">
        <f t="shared" si="0"/>
        <v>0</v>
      </c>
      <c r="L41" s="17">
        <f t="shared" si="1"/>
        <v>0</v>
      </c>
      <c r="M41" s="18">
        <f>tblPipeSupplyPiping[[#This Row],[Supply Cost - Train 1 '[USD']]]+tblPipeSupplyPiping[[#This Row],[Supply Cost - Train 2 '[USD']]]</f>
        <v>0</v>
      </c>
    </row>
    <row r="42" spans="1:13" x14ac:dyDescent="0.2">
      <c r="A42" s="13" t="s">
        <v>64</v>
      </c>
      <c r="B42" s="13" t="s">
        <v>19</v>
      </c>
      <c r="C42" s="13" t="s">
        <v>46</v>
      </c>
      <c r="D42" s="14">
        <v>6</v>
      </c>
      <c r="E42" s="13" t="s">
        <v>61</v>
      </c>
      <c r="F42" s="13" t="s">
        <v>22</v>
      </c>
      <c r="G42" s="13">
        <v>109</v>
      </c>
      <c r="H42" s="13">
        <v>97</v>
      </c>
      <c r="I42" s="15">
        <f>SUM(tblPipeSupplyPiping[[#This Row],[Quantity - Train-1 '[UOM']]:[Quantity - Train-2 '[UOM']]])</f>
        <v>206</v>
      </c>
      <c r="J42" s="16"/>
      <c r="K42" s="17">
        <f t="shared" si="0"/>
        <v>0</v>
      </c>
      <c r="L42" s="17">
        <f t="shared" si="1"/>
        <v>0</v>
      </c>
      <c r="M42" s="18">
        <f>tblPipeSupplyPiping[[#This Row],[Supply Cost - Train 1 '[USD']]]+tblPipeSupplyPiping[[#This Row],[Supply Cost - Train 2 '[USD']]]</f>
        <v>0</v>
      </c>
    </row>
    <row r="43" spans="1:13" x14ac:dyDescent="0.2">
      <c r="A43" s="13" t="s">
        <v>65</v>
      </c>
      <c r="B43" s="13" t="s">
        <v>19</v>
      </c>
      <c r="C43" s="13" t="s">
        <v>46</v>
      </c>
      <c r="D43" s="14">
        <v>6</v>
      </c>
      <c r="E43" s="13" t="s">
        <v>28</v>
      </c>
      <c r="F43" s="13" t="s">
        <v>22</v>
      </c>
      <c r="G43" s="13">
        <v>948</v>
      </c>
      <c r="H43" s="13">
        <v>260</v>
      </c>
      <c r="I43" s="15">
        <f>SUM(tblPipeSupplyPiping[[#This Row],[Quantity - Train-1 '[UOM']]:[Quantity - Train-2 '[UOM']]])</f>
        <v>1208</v>
      </c>
      <c r="J43" s="16"/>
      <c r="K43" s="17">
        <f t="shared" si="0"/>
        <v>0</v>
      </c>
      <c r="L43" s="17">
        <f t="shared" si="1"/>
        <v>0</v>
      </c>
      <c r="M43" s="18">
        <f>tblPipeSupplyPiping[[#This Row],[Supply Cost - Train 1 '[USD']]]+tblPipeSupplyPiping[[#This Row],[Supply Cost - Train 2 '[USD']]]</f>
        <v>0</v>
      </c>
    </row>
    <row r="44" spans="1:13" x14ac:dyDescent="0.2">
      <c r="A44" s="13" t="s">
        <v>66</v>
      </c>
      <c r="B44" s="13" t="s">
        <v>19</v>
      </c>
      <c r="C44" s="13" t="s">
        <v>46</v>
      </c>
      <c r="D44" s="14">
        <v>6</v>
      </c>
      <c r="E44" s="13" t="s">
        <v>32</v>
      </c>
      <c r="F44" s="13" t="s">
        <v>22</v>
      </c>
      <c r="G44" s="13">
        <v>2</v>
      </c>
      <c r="H44" s="13"/>
      <c r="I44" s="15">
        <f>SUM(tblPipeSupplyPiping[[#This Row],[Quantity - Train-1 '[UOM']]:[Quantity - Train-2 '[UOM']]])</f>
        <v>2</v>
      </c>
      <c r="J44" s="16"/>
      <c r="K44" s="17">
        <f t="shared" si="0"/>
        <v>0</v>
      </c>
      <c r="L44" s="17">
        <f t="shared" si="1"/>
        <v>0</v>
      </c>
      <c r="M44" s="18">
        <f>tblPipeSupplyPiping[[#This Row],[Supply Cost - Train 1 '[USD']]]+tblPipeSupplyPiping[[#This Row],[Supply Cost - Train 2 '[USD']]]</f>
        <v>0</v>
      </c>
    </row>
    <row r="45" spans="1:13" x14ac:dyDescent="0.2">
      <c r="A45" s="13" t="s">
        <v>67</v>
      </c>
      <c r="B45" s="13" t="s">
        <v>19</v>
      </c>
      <c r="C45" s="13" t="s">
        <v>46</v>
      </c>
      <c r="D45" s="14">
        <v>8</v>
      </c>
      <c r="E45" s="13" t="s">
        <v>61</v>
      </c>
      <c r="F45" s="13" t="s">
        <v>22</v>
      </c>
      <c r="G45" s="13">
        <v>23</v>
      </c>
      <c r="H45" s="13"/>
      <c r="I45" s="15">
        <f>SUM(tblPipeSupplyPiping[[#This Row],[Quantity - Train-1 '[UOM']]:[Quantity - Train-2 '[UOM']]])</f>
        <v>23</v>
      </c>
      <c r="J45" s="16"/>
      <c r="K45" s="17">
        <f t="shared" si="0"/>
        <v>0</v>
      </c>
      <c r="L45" s="17">
        <f t="shared" si="1"/>
        <v>0</v>
      </c>
      <c r="M45" s="18">
        <f>tblPipeSupplyPiping[[#This Row],[Supply Cost - Train 1 '[USD']]]+tblPipeSupplyPiping[[#This Row],[Supply Cost - Train 2 '[USD']]]</f>
        <v>0</v>
      </c>
    </row>
    <row r="46" spans="1:13" x14ac:dyDescent="0.2">
      <c r="A46" s="13" t="s">
        <v>68</v>
      </c>
      <c r="B46" s="13" t="s">
        <v>19</v>
      </c>
      <c r="C46" s="13" t="s">
        <v>46</v>
      </c>
      <c r="D46" s="14">
        <v>8</v>
      </c>
      <c r="E46" s="13" t="s">
        <v>28</v>
      </c>
      <c r="F46" s="13" t="s">
        <v>22</v>
      </c>
      <c r="G46" s="13">
        <v>105</v>
      </c>
      <c r="H46" s="13">
        <v>120</v>
      </c>
      <c r="I46" s="15">
        <f>SUM(tblPipeSupplyPiping[[#This Row],[Quantity - Train-1 '[UOM']]:[Quantity - Train-2 '[UOM']]])</f>
        <v>225</v>
      </c>
      <c r="J46" s="16"/>
      <c r="K46" s="17">
        <f t="shared" si="0"/>
        <v>0</v>
      </c>
      <c r="L46" s="17">
        <f t="shared" si="1"/>
        <v>0</v>
      </c>
      <c r="M46" s="18">
        <f>tblPipeSupplyPiping[[#This Row],[Supply Cost - Train 1 '[USD']]]+tblPipeSupplyPiping[[#This Row],[Supply Cost - Train 2 '[USD']]]</f>
        <v>0</v>
      </c>
    </row>
    <row r="47" spans="1:13" x14ac:dyDescent="0.2">
      <c r="A47" s="13" t="s">
        <v>69</v>
      </c>
      <c r="B47" s="13" t="s">
        <v>19</v>
      </c>
      <c r="C47" s="13" t="s">
        <v>46</v>
      </c>
      <c r="D47" s="14">
        <v>8</v>
      </c>
      <c r="E47" s="13" t="s">
        <v>32</v>
      </c>
      <c r="F47" s="13" t="s">
        <v>22</v>
      </c>
      <c r="G47" s="13">
        <v>4.2</v>
      </c>
      <c r="H47" s="13"/>
      <c r="I47" s="15">
        <f>SUM(tblPipeSupplyPiping[[#This Row],[Quantity - Train-1 '[UOM']]:[Quantity - Train-2 '[UOM']]])</f>
        <v>4.2</v>
      </c>
      <c r="J47" s="16"/>
      <c r="K47" s="17">
        <f t="shared" si="0"/>
        <v>0</v>
      </c>
      <c r="L47" s="17">
        <f t="shared" si="1"/>
        <v>0</v>
      </c>
      <c r="M47" s="18">
        <f>tblPipeSupplyPiping[[#This Row],[Supply Cost - Train 1 '[USD']]]+tblPipeSupplyPiping[[#This Row],[Supply Cost - Train 2 '[USD']]]</f>
        <v>0</v>
      </c>
    </row>
    <row r="48" spans="1:13" x14ac:dyDescent="0.2">
      <c r="A48" s="13" t="s">
        <v>70</v>
      </c>
      <c r="B48" s="13" t="s">
        <v>19</v>
      </c>
      <c r="C48" s="13" t="s">
        <v>46</v>
      </c>
      <c r="D48" s="14">
        <v>10</v>
      </c>
      <c r="E48" s="13" t="s">
        <v>71</v>
      </c>
      <c r="F48" s="13" t="s">
        <v>22</v>
      </c>
      <c r="G48" s="13">
        <v>1</v>
      </c>
      <c r="H48" s="13"/>
      <c r="I48" s="15">
        <f>SUM(tblPipeSupplyPiping[[#This Row],[Quantity - Train-1 '[UOM']]:[Quantity - Train-2 '[UOM']]])</f>
        <v>1</v>
      </c>
      <c r="J48" s="16"/>
      <c r="K48" s="17">
        <f t="shared" si="0"/>
        <v>0</v>
      </c>
      <c r="L48" s="17">
        <f t="shared" si="1"/>
        <v>0</v>
      </c>
      <c r="M48" s="18">
        <f>tblPipeSupplyPiping[[#This Row],[Supply Cost - Train 1 '[USD']]]+tblPipeSupplyPiping[[#This Row],[Supply Cost - Train 2 '[USD']]]</f>
        <v>0</v>
      </c>
    </row>
    <row r="49" spans="1:13" x14ac:dyDescent="0.2">
      <c r="A49" s="13" t="s">
        <v>72</v>
      </c>
      <c r="B49" s="13" t="s">
        <v>19</v>
      </c>
      <c r="C49" s="13" t="s">
        <v>46</v>
      </c>
      <c r="D49" s="14">
        <v>10</v>
      </c>
      <c r="E49" s="13" t="s">
        <v>32</v>
      </c>
      <c r="F49" s="13" t="s">
        <v>22</v>
      </c>
      <c r="G49" s="13">
        <v>24</v>
      </c>
      <c r="H49" s="13"/>
      <c r="I49" s="15">
        <f>SUM(tblPipeSupplyPiping[[#This Row],[Quantity - Train-1 '[UOM']]:[Quantity - Train-2 '[UOM']]])</f>
        <v>24</v>
      </c>
      <c r="J49" s="16"/>
      <c r="K49" s="17">
        <f t="shared" si="0"/>
        <v>0</v>
      </c>
      <c r="L49" s="17">
        <f t="shared" si="1"/>
        <v>0</v>
      </c>
      <c r="M49" s="18">
        <f>tblPipeSupplyPiping[[#This Row],[Supply Cost - Train 1 '[USD']]]+tblPipeSupplyPiping[[#This Row],[Supply Cost - Train 2 '[USD']]]</f>
        <v>0</v>
      </c>
    </row>
    <row r="50" spans="1:13" x14ac:dyDescent="0.2">
      <c r="A50" s="13" t="s">
        <v>73</v>
      </c>
      <c r="B50" s="13" t="s">
        <v>19</v>
      </c>
      <c r="C50" s="13" t="s">
        <v>46</v>
      </c>
      <c r="D50" s="14">
        <v>14</v>
      </c>
      <c r="E50" s="13" t="s">
        <v>40</v>
      </c>
      <c r="F50" s="13" t="s">
        <v>22</v>
      </c>
      <c r="G50" s="13">
        <v>40</v>
      </c>
      <c r="H50" s="13"/>
      <c r="I50" s="15">
        <f>SUM(tblPipeSupplyPiping[[#This Row],[Quantity - Train-1 '[UOM']]:[Quantity - Train-2 '[UOM']]])</f>
        <v>40</v>
      </c>
      <c r="J50" s="16"/>
      <c r="K50" s="17">
        <f t="shared" si="0"/>
        <v>0</v>
      </c>
      <c r="L50" s="17">
        <f t="shared" si="1"/>
        <v>0</v>
      </c>
      <c r="M50" s="18">
        <f>tblPipeSupplyPiping[[#This Row],[Supply Cost - Train 1 '[USD']]]+tblPipeSupplyPiping[[#This Row],[Supply Cost - Train 2 '[USD']]]</f>
        <v>0</v>
      </c>
    </row>
    <row r="51" spans="1:13" x14ac:dyDescent="0.2">
      <c r="A51" s="13" t="s">
        <v>74</v>
      </c>
      <c r="B51" s="13" t="s">
        <v>19</v>
      </c>
      <c r="C51" s="13" t="s">
        <v>46</v>
      </c>
      <c r="D51" s="14">
        <v>16</v>
      </c>
      <c r="E51" s="13" t="s">
        <v>75</v>
      </c>
      <c r="F51" s="13" t="s">
        <v>22</v>
      </c>
      <c r="G51" s="13">
        <v>20</v>
      </c>
      <c r="H51" s="13"/>
      <c r="I51" s="15">
        <f>SUM(tblPipeSupplyPiping[[#This Row],[Quantity - Train-1 '[UOM']]:[Quantity - Train-2 '[UOM']]])</f>
        <v>20</v>
      </c>
      <c r="J51" s="16"/>
      <c r="K51" s="17">
        <f t="shared" si="0"/>
        <v>0</v>
      </c>
      <c r="L51" s="17">
        <f t="shared" si="1"/>
        <v>0</v>
      </c>
      <c r="M51" s="18">
        <f>tblPipeSupplyPiping[[#This Row],[Supply Cost - Train 1 '[USD']]]+tblPipeSupplyPiping[[#This Row],[Supply Cost - Train 2 '[USD']]]</f>
        <v>0</v>
      </c>
    </row>
    <row r="52" spans="1:13" x14ac:dyDescent="0.2">
      <c r="A52" s="13" t="s">
        <v>76</v>
      </c>
      <c r="B52" s="13" t="s">
        <v>19</v>
      </c>
      <c r="C52" s="13" t="s">
        <v>46</v>
      </c>
      <c r="D52" s="14">
        <v>16</v>
      </c>
      <c r="E52" s="13" t="s">
        <v>71</v>
      </c>
      <c r="F52" s="13" t="s">
        <v>22</v>
      </c>
      <c r="G52" s="13">
        <v>45</v>
      </c>
      <c r="H52" s="13"/>
      <c r="I52" s="15">
        <f>SUM(tblPipeSupplyPiping[[#This Row],[Quantity - Train-1 '[UOM']]:[Quantity - Train-2 '[UOM']]])</f>
        <v>45</v>
      </c>
      <c r="J52" s="16"/>
      <c r="K52" s="17">
        <f t="shared" si="0"/>
        <v>0</v>
      </c>
      <c r="L52" s="17">
        <f t="shared" si="1"/>
        <v>0</v>
      </c>
      <c r="M52" s="18">
        <f>tblPipeSupplyPiping[[#This Row],[Supply Cost - Train 1 '[USD']]]+tblPipeSupplyPiping[[#This Row],[Supply Cost - Train 2 '[USD']]]</f>
        <v>0</v>
      </c>
    </row>
    <row r="53" spans="1:13" x14ac:dyDescent="0.2">
      <c r="A53" s="13" t="s">
        <v>77</v>
      </c>
      <c r="B53" s="13" t="s">
        <v>19</v>
      </c>
      <c r="C53" s="13" t="s">
        <v>46</v>
      </c>
      <c r="D53" s="14">
        <v>20</v>
      </c>
      <c r="E53" s="13" t="s">
        <v>78</v>
      </c>
      <c r="F53" s="13" t="s">
        <v>22</v>
      </c>
      <c r="G53" s="13">
        <v>68</v>
      </c>
      <c r="H53" s="13">
        <v>67</v>
      </c>
      <c r="I53" s="15">
        <f>SUM(tblPipeSupplyPiping[[#This Row],[Quantity - Train-1 '[UOM']]:[Quantity - Train-2 '[UOM']]])</f>
        <v>135</v>
      </c>
      <c r="J53" s="16"/>
      <c r="K53" s="17">
        <f t="shared" si="0"/>
        <v>0</v>
      </c>
      <c r="L53" s="17">
        <f t="shared" si="1"/>
        <v>0</v>
      </c>
      <c r="M53" s="18">
        <f>tblPipeSupplyPiping[[#This Row],[Supply Cost - Train 1 '[USD']]]+tblPipeSupplyPiping[[#This Row],[Supply Cost - Train 2 '[USD']]]</f>
        <v>0</v>
      </c>
    </row>
    <row r="54" spans="1:13" x14ac:dyDescent="0.2">
      <c r="A54" s="13" t="s">
        <v>79</v>
      </c>
      <c r="B54" s="13" t="s">
        <v>19</v>
      </c>
      <c r="C54" s="13" t="s">
        <v>46</v>
      </c>
      <c r="D54" s="14">
        <v>24</v>
      </c>
      <c r="E54" s="13" t="s">
        <v>80</v>
      </c>
      <c r="F54" s="13" t="s">
        <v>22</v>
      </c>
      <c r="G54" s="13">
        <v>29</v>
      </c>
      <c r="H54" s="13">
        <v>1</v>
      </c>
      <c r="I54" s="15">
        <f>SUM(tblPipeSupplyPiping[[#This Row],[Quantity - Train-1 '[UOM']]:[Quantity - Train-2 '[UOM']]])</f>
        <v>30</v>
      </c>
      <c r="J54" s="16"/>
      <c r="K54" s="17">
        <f t="shared" si="0"/>
        <v>0</v>
      </c>
      <c r="L54" s="17">
        <f t="shared" si="1"/>
        <v>0</v>
      </c>
      <c r="M54" s="18">
        <f>tblPipeSupplyPiping[[#This Row],[Supply Cost - Train 1 '[USD']]]+tblPipeSupplyPiping[[#This Row],[Supply Cost - Train 2 '[USD']]]</f>
        <v>0</v>
      </c>
    </row>
    <row r="55" spans="1:13" x14ac:dyDescent="0.2">
      <c r="A55" s="13" t="s">
        <v>81</v>
      </c>
      <c r="B55" s="13" t="s">
        <v>19</v>
      </c>
      <c r="C55" s="13" t="s">
        <v>46</v>
      </c>
      <c r="D55" s="14">
        <v>24</v>
      </c>
      <c r="E55" s="13" t="s">
        <v>71</v>
      </c>
      <c r="F55" s="13" t="s">
        <v>22</v>
      </c>
      <c r="G55" s="13"/>
      <c r="H55" s="13">
        <v>41</v>
      </c>
      <c r="I55" s="15">
        <f>SUM(tblPipeSupplyPiping[[#This Row],[Quantity - Train-1 '[UOM']]:[Quantity - Train-2 '[UOM']]])</f>
        <v>41</v>
      </c>
      <c r="J55" s="16"/>
      <c r="K55" s="17">
        <f t="shared" si="0"/>
        <v>0</v>
      </c>
      <c r="L55" s="17">
        <f t="shared" si="1"/>
        <v>0</v>
      </c>
      <c r="M55" s="18">
        <f>tblPipeSupplyPiping[[#This Row],[Supply Cost - Train 1 '[USD']]]+tblPipeSupplyPiping[[#This Row],[Supply Cost - Train 2 '[USD']]]</f>
        <v>0</v>
      </c>
    </row>
    <row r="56" spans="1:13" x14ac:dyDescent="0.2">
      <c r="A56" s="13" t="s">
        <v>82</v>
      </c>
      <c r="B56" s="13" t="s">
        <v>19</v>
      </c>
      <c r="C56" s="13" t="s">
        <v>83</v>
      </c>
      <c r="D56" s="14">
        <v>0.75</v>
      </c>
      <c r="E56" s="13" t="s">
        <v>84</v>
      </c>
      <c r="F56" s="13" t="s">
        <v>22</v>
      </c>
      <c r="G56" s="13">
        <v>0.2</v>
      </c>
      <c r="H56" s="13">
        <v>0.2</v>
      </c>
      <c r="I56" s="15">
        <f>SUM(tblPipeSupplyPiping[[#This Row],[Quantity - Train-1 '[UOM']]:[Quantity - Train-2 '[UOM']]])</f>
        <v>0.4</v>
      </c>
      <c r="J56" s="16"/>
      <c r="K56" s="17">
        <f t="shared" si="0"/>
        <v>0</v>
      </c>
      <c r="L56" s="17">
        <f t="shared" si="1"/>
        <v>0</v>
      </c>
      <c r="M56" s="18">
        <f>tblPipeSupplyPiping[[#This Row],[Supply Cost - Train 1 '[USD']]]+tblPipeSupplyPiping[[#This Row],[Supply Cost - Train 2 '[USD']]]</f>
        <v>0</v>
      </c>
    </row>
    <row r="57" spans="1:13" x14ac:dyDescent="0.2">
      <c r="A57" s="13" t="s">
        <v>85</v>
      </c>
      <c r="B57" s="13" t="s">
        <v>19</v>
      </c>
      <c r="C57" s="13" t="s">
        <v>83</v>
      </c>
      <c r="D57" s="14">
        <v>1</v>
      </c>
      <c r="E57" s="13" t="s">
        <v>84</v>
      </c>
      <c r="F57" s="13" t="s">
        <v>22</v>
      </c>
      <c r="G57" s="13">
        <v>24.2</v>
      </c>
      <c r="H57" s="13">
        <v>4.4000000000000004</v>
      </c>
      <c r="I57" s="15">
        <f>SUM(tblPipeSupplyPiping[[#This Row],[Quantity - Train-1 '[UOM']]:[Quantity - Train-2 '[UOM']]])</f>
        <v>28.6</v>
      </c>
      <c r="J57" s="16"/>
      <c r="K57" s="17">
        <f t="shared" si="0"/>
        <v>0</v>
      </c>
      <c r="L57" s="17">
        <f t="shared" si="1"/>
        <v>0</v>
      </c>
      <c r="M57" s="18">
        <f>tblPipeSupplyPiping[[#This Row],[Supply Cost - Train 1 '[USD']]]+tblPipeSupplyPiping[[#This Row],[Supply Cost - Train 2 '[USD']]]</f>
        <v>0</v>
      </c>
    </row>
    <row r="58" spans="1:13" x14ac:dyDescent="0.2">
      <c r="A58" s="13" t="s">
        <v>86</v>
      </c>
      <c r="B58" s="13" t="s">
        <v>19</v>
      </c>
      <c r="C58" s="13" t="s">
        <v>83</v>
      </c>
      <c r="D58" s="14">
        <v>2</v>
      </c>
      <c r="E58" s="13" t="s">
        <v>84</v>
      </c>
      <c r="F58" s="13" t="s">
        <v>22</v>
      </c>
      <c r="G58" s="13">
        <v>313.60000000000031</v>
      </c>
      <c r="H58" s="13">
        <v>247.59999999999988</v>
      </c>
      <c r="I58" s="15">
        <f>SUM(tblPipeSupplyPiping[[#This Row],[Quantity - Train-1 '[UOM']]:[Quantity - Train-2 '[UOM']]])</f>
        <v>561.20000000000016</v>
      </c>
      <c r="J58" s="16"/>
      <c r="K58" s="17">
        <f t="shared" si="0"/>
        <v>0</v>
      </c>
      <c r="L58" s="17">
        <f t="shared" si="1"/>
        <v>0</v>
      </c>
      <c r="M58" s="18">
        <f>tblPipeSupplyPiping[[#This Row],[Supply Cost - Train 1 '[USD']]]+tblPipeSupplyPiping[[#This Row],[Supply Cost - Train 2 '[USD']]]</f>
        <v>0</v>
      </c>
    </row>
    <row r="59" spans="1:13" x14ac:dyDescent="0.2">
      <c r="A59" s="13" t="s">
        <v>87</v>
      </c>
      <c r="B59" s="13" t="s">
        <v>19</v>
      </c>
      <c r="C59" s="13" t="s">
        <v>83</v>
      </c>
      <c r="D59" s="14">
        <v>3</v>
      </c>
      <c r="E59" s="13" t="s">
        <v>84</v>
      </c>
      <c r="F59" s="13" t="s">
        <v>22</v>
      </c>
      <c r="G59" s="13">
        <v>1092.5</v>
      </c>
      <c r="H59" s="13">
        <v>20.5</v>
      </c>
      <c r="I59" s="15">
        <f>SUM(tblPipeSupplyPiping[[#This Row],[Quantity - Train-1 '[UOM']]:[Quantity - Train-2 '[UOM']]])</f>
        <v>1113</v>
      </c>
      <c r="J59" s="16"/>
      <c r="K59" s="17">
        <f t="shared" si="0"/>
        <v>0</v>
      </c>
      <c r="L59" s="17">
        <f t="shared" si="1"/>
        <v>0</v>
      </c>
      <c r="M59" s="18">
        <f>tblPipeSupplyPiping[[#This Row],[Supply Cost - Train 1 '[USD']]]+tblPipeSupplyPiping[[#This Row],[Supply Cost - Train 2 '[USD']]]</f>
        <v>0</v>
      </c>
    </row>
    <row r="60" spans="1:13" x14ac:dyDescent="0.2">
      <c r="A60" s="13" t="s">
        <v>88</v>
      </c>
      <c r="B60" s="13" t="s">
        <v>19</v>
      </c>
      <c r="C60" s="13" t="s">
        <v>83</v>
      </c>
      <c r="D60" s="14">
        <v>4</v>
      </c>
      <c r="E60" s="13" t="s">
        <v>84</v>
      </c>
      <c r="F60" s="13" t="s">
        <v>22</v>
      </c>
      <c r="G60" s="13">
        <v>252.5</v>
      </c>
      <c r="H60" s="13">
        <v>204</v>
      </c>
      <c r="I60" s="15">
        <f>SUM(tblPipeSupplyPiping[[#This Row],[Quantity - Train-1 '[UOM']]:[Quantity - Train-2 '[UOM']]])</f>
        <v>456.5</v>
      </c>
      <c r="J60" s="16"/>
      <c r="K60" s="17">
        <f t="shared" si="0"/>
        <v>0</v>
      </c>
      <c r="L60" s="17">
        <f t="shared" si="1"/>
        <v>0</v>
      </c>
      <c r="M60" s="18">
        <f>tblPipeSupplyPiping[[#This Row],[Supply Cost - Train 1 '[USD']]]+tblPipeSupplyPiping[[#This Row],[Supply Cost - Train 2 '[USD']]]</f>
        <v>0</v>
      </c>
    </row>
    <row r="61" spans="1:13" x14ac:dyDescent="0.2">
      <c r="A61" s="13" t="s">
        <v>89</v>
      </c>
      <c r="B61" s="13" t="s">
        <v>19</v>
      </c>
      <c r="C61" s="13" t="s">
        <v>83</v>
      </c>
      <c r="D61" s="14">
        <v>4</v>
      </c>
      <c r="E61" s="13" t="s">
        <v>28</v>
      </c>
      <c r="F61" s="13" t="s">
        <v>22</v>
      </c>
      <c r="G61" s="13">
        <v>26</v>
      </c>
      <c r="H61" s="13">
        <v>8</v>
      </c>
      <c r="I61" s="15">
        <f>SUM(tblPipeSupplyPiping[[#This Row],[Quantity - Train-1 '[UOM']]:[Quantity - Train-2 '[UOM']]])</f>
        <v>34</v>
      </c>
      <c r="J61" s="16"/>
      <c r="K61" s="17">
        <f t="shared" si="0"/>
        <v>0</v>
      </c>
      <c r="L61" s="17">
        <f t="shared" si="1"/>
        <v>0</v>
      </c>
      <c r="M61" s="18">
        <f>tblPipeSupplyPiping[[#This Row],[Supply Cost - Train 1 '[USD']]]+tblPipeSupplyPiping[[#This Row],[Supply Cost - Train 2 '[USD']]]</f>
        <v>0</v>
      </c>
    </row>
    <row r="62" spans="1:13" x14ac:dyDescent="0.2">
      <c r="A62" s="13" t="s">
        <v>90</v>
      </c>
      <c r="B62" s="13" t="s">
        <v>19</v>
      </c>
      <c r="C62" s="13" t="s">
        <v>83</v>
      </c>
      <c r="D62" s="14">
        <v>6</v>
      </c>
      <c r="E62" s="13" t="s">
        <v>84</v>
      </c>
      <c r="F62" s="13" t="s">
        <v>22</v>
      </c>
      <c r="G62" s="13">
        <v>340</v>
      </c>
      <c r="H62" s="13">
        <v>100</v>
      </c>
      <c r="I62" s="15">
        <f>SUM(tblPipeSupplyPiping[[#This Row],[Quantity - Train-1 '[UOM']]:[Quantity - Train-2 '[UOM']]])</f>
        <v>440</v>
      </c>
      <c r="J62" s="16"/>
      <c r="K62" s="17">
        <f t="shared" si="0"/>
        <v>0</v>
      </c>
      <c r="L62" s="17">
        <f t="shared" si="1"/>
        <v>0</v>
      </c>
      <c r="M62" s="18">
        <f>tblPipeSupplyPiping[[#This Row],[Supply Cost - Train 1 '[USD']]]+tblPipeSupplyPiping[[#This Row],[Supply Cost - Train 2 '[USD']]]</f>
        <v>0</v>
      </c>
    </row>
    <row r="63" spans="1:13" x14ac:dyDescent="0.2">
      <c r="A63" s="13" t="s">
        <v>91</v>
      </c>
      <c r="B63" s="13" t="s">
        <v>19</v>
      </c>
      <c r="C63" s="13" t="s">
        <v>83</v>
      </c>
      <c r="D63" s="14">
        <v>8</v>
      </c>
      <c r="E63" s="13" t="s">
        <v>84</v>
      </c>
      <c r="F63" s="13" t="s">
        <v>22</v>
      </c>
      <c r="G63" s="13">
        <v>0</v>
      </c>
      <c r="H63" s="13"/>
      <c r="I63" s="15">
        <f>SUM(tblPipeSupplyPiping[[#This Row],[Quantity - Train-1 '[UOM']]:[Quantity - Train-2 '[UOM']]])</f>
        <v>0</v>
      </c>
      <c r="J63" s="16"/>
      <c r="K63" s="17">
        <f t="shared" si="0"/>
        <v>0</v>
      </c>
      <c r="L63" s="17">
        <f t="shared" si="1"/>
        <v>0</v>
      </c>
      <c r="M63" s="18">
        <f>tblPipeSupplyPiping[[#This Row],[Supply Cost - Train 1 '[USD']]]+tblPipeSupplyPiping[[#This Row],[Supply Cost - Train 2 '[USD']]]</f>
        <v>0</v>
      </c>
    </row>
    <row r="64" spans="1:13" x14ac:dyDescent="0.2">
      <c r="A64" s="13" t="s">
        <v>92</v>
      </c>
      <c r="B64" s="13" t="s">
        <v>19</v>
      </c>
      <c r="C64" s="13" t="s">
        <v>83</v>
      </c>
      <c r="D64" s="14">
        <v>8</v>
      </c>
      <c r="E64" s="13" t="s">
        <v>28</v>
      </c>
      <c r="F64" s="13" t="s">
        <v>22</v>
      </c>
      <c r="G64" s="13">
        <v>6</v>
      </c>
      <c r="H64" s="13"/>
      <c r="I64" s="15">
        <f>SUM(tblPipeSupplyPiping[[#This Row],[Quantity - Train-1 '[UOM']]:[Quantity - Train-2 '[UOM']]])</f>
        <v>6</v>
      </c>
      <c r="J64" s="16"/>
      <c r="K64" s="17">
        <f t="shared" si="0"/>
        <v>0</v>
      </c>
      <c r="L64" s="17">
        <f t="shared" si="1"/>
        <v>0</v>
      </c>
      <c r="M64" s="18">
        <f>tblPipeSupplyPiping[[#This Row],[Supply Cost - Train 1 '[USD']]]+tblPipeSupplyPiping[[#This Row],[Supply Cost - Train 2 '[USD']]]</f>
        <v>0</v>
      </c>
    </row>
    <row r="65" spans="1:13" x14ac:dyDescent="0.2">
      <c r="A65" s="13" t="s">
        <v>93</v>
      </c>
      <c r="B65" s="13" t="s">
        <v>19</v>
      </c>
      <c r="C65" s="13" t="s">
        <v>83</v>
      </c>
      <c r="D65" s="14">
        <v>10</v>
      </c>
      <c r="E65" s="13" t="s">
        <v>84</v>
      </c>
      <c r="F65" s="13" t="s">
        <v>22</v>
      </c>
      <c r="G65" s="13">
        <v>120</v>
      </c>
      <c r="H65" s="13">
        <v>120</v>
      </c>
      <c r="I65" s="15">
        <f>SUM(tblPipeSupplyPiping[[#This Row],[Quantity - Train-1 '[UOM']]:[Quantity - Train-2 '[UOM']]])</f>
        <v>240</v>
      </c>
      <c r="J65" s="16"/>
      <c r="K65" s="17">
        <f t="shared" si="0"/>
        <v>0</v>
      </c>
      <c r="L65" s="17">
        <f t="shared" si="1"/>
        <v>0</v>
      </c>
      <c r="M65" s="18">
        <f>tblPipeSupplyPiping[[#This Row],[Supply Cost - Train 1 '[USD']]]+tblPipeSupplyPiping[[#This Row],[Supply Cost - Train 2 '[USD']]]</f>
        <v>0</v>
      </c>
    </row>
    <row r="66" spans="1:13" x14ac:dyDescent="0.2">
      <c r="A66" s="13" t="s">
        <v>94</v>
      </c>
      <c r="B66" s="13" t="s">
        <v>19</v>
      </c>
      <c r="C66" s="13" t="s">
        <v>83</v>
      </c>
      <c r="D66" s="14">
        <v>12</v>
      </c>
      <c r="E66" s="13" t="s">
        <v>84</v>
      </c>
      <c r="F66" s="13" t="s">
        <v>22</v>
      </c>
      <c r="G66" s="13">
        <v>16</v>
      </c>
      <c r="H66" s="13">
        <v>16</v>
      </c>
      <c r="I66" s="15">
        <f>SUM(tblPipeSupplyPiping[[#This Row],[Quantity - Train-1 '[UOM']]:[Quantity - Train-2 '[UOM']]])</f>
        <v>32</v>
      </c>
      <c r="J66" s="16"/>
      <c r="K66" s="17">
        <f t="shared" si="0"/>
        <v>0</v>
      </c>
      <c r="L66" s="17">
        <f t="shared" si="1"/>
        <v>0</v>
      </c>
      <c r="M66" s="18">
        <f>tblPipeSupplyPiping[[#This Row],[Supply Cost - Train 1 '[USD']]]+tblPipeSupplyPiping[[#This Row],[Supply Cost - Train 2 '[USD']]]</f>
        <v>0</v>
      </c>
    </row>
    <row r="67" spans="1:13" x14ac:dyDescent="0.2">
      <c r="A67" s="13" t="s">
        <v>95</v>
      </c>
      <c r="B67" s="13" t="s">
        <v>19</v>
      </c>
      <c r="C67" s="13" t="s">
        <v>83</v>
      </c>
      <c r="D67" s="14">
        <v>14</v>
      </c>
      <c r="E67" s="13" t="s">
        <v>26</v>
      </c>
      <c r="F67" s="13" t="s">
        <v>22</v>
      </c>
      <c r="G67" s="13">
        <v>50</v>
      </c>
      <c r="H67" s="13">
        <v>50</v>
      </c>
      <c r="I67" s="15">
        <f>SUM(tblPipeSupplyPiping[[#This Row],[Quantity - Train-1 '[UOM']]:[Quantity - Train-2 '[UOM']]])</f>
        <v>100</v>
      </c>
      <c r="J67" s="16"/>
      <c r="K67" s="17">
        <f t="shared" si="0"/>
        <v>0</v>
      </c>
      <c r="L67" s="17">
        <f t="shared" si="1"/>
        <v>0</v>
      </c>
      <c r="M67" s="18">
        <f>tblPipeSupplyPiping[[#This Row],[Supply Cost - Train 1 '[USD']]]+tblPipeSupplyPiping[[#This Row],[Supply Cost - Train 2 '[USD']]]</f>
        <v>0</v>
      </c>
    </row>
    <row r="68" spans="1:13" x14ac:dyDescent="0.2">
      <c r="A68" s="13" t="s">
        <v>96</v>
      </c>
      <c r="B68" s="13" t="s">
        <v>19</v>
      </c>
      <c r="C68" s="13" t="s">
        <v>83</v>
      </c>
      <c r="D68" s="14">
        <v>18</v>
      </c>
      <c r="E68" s="13" t="s">
        <v>26</v>
      </c>
      <c r="F68" s="13" t="s">
        <v>22</v>
      </c>
      <c r="G68" s="13">
        <v>12</v>
      </c>
      <c r="H68" s="13">
        <v>12</v>
      </c>
      <c r="I68" s="15">
        <f>SUM(tblPipeSupplyPiping[[#This Row],[Quantity - Train-1 '[UOM']]:[Quantity - Train-2 '[UOM']]])</f>
        <v>24</v>
      </c>
      <c r="J68" s="16"/>
      <c r="K68" s="17">
        <f t="shared" si="0"/>
        <v>0</v>
      </c>
      <c r="L68" s="17">
        <f t="shared" si="1"/>
        <v>0</v>
      </c>
      <c r="M68" s="18">
        <f>tblPipeSupplyPiping[[#This Row],[Supply Cost - Train 1 '[USD']]]+tblPipeSupplyPiping[[#This Row],[Supply Cost - Train 2 '[USD']]]</f>
        <v>0</v>
      </c>
    </row>
    <row r="69" spans="1:13" x14ac:dyDescent="0.2">
      <c r="A69" s="13" t="s">
        <v>97</v>
      </c>
      <c r="B69" s="13" t="s">
        <v>19</v>
      </c>
      <c r="C69" s="13" t="s">
        <v>83</v>
      </c>
      <c r="D69" s="14">
        <v>24</v>
      </c>
      <c r="E69" s="13" t="s">
        <v>98</v>
      </c>
      <c r="F69" s="13" t="s">
        <v>22</v>
      </c>
      <c r="G69" s="13">
        <v>36</v>
      </c>
      <c r="H69" s="13">
        <v>36</v>
      </c>
      <c r="I69" s="15">
        <f>SUM(tblPipeSupplyPiping[[#This Row],[Quantity - Train-1 '[UOM']]:[Quantity - Train-2 '[UOM']]])</f>
        <v>72</v>
      </c>
      <c r="J69" s="16"/>
      <c r="K69" s="17">
        <f t="shared" si="0"/>
        <v>0</v>
      </c>
      <c r="L69" s="17">
        <f t="shared" si="1"/>
        <v>0</v>
      </c>
      <c r="M69" s="18">
        <f>tblPipeSupplyPiping[[#This Row],[Supply Cost - Train 1 '[USD']]]+tblPipeSupplyPiping[[#This Row],[Supply Cost - Train 2 '[USD']]]</f>
        <v>0</v>
      </c>
    </row>
    <row r="70" spans="1:13" x14ac:dyDescent="0.2">
      <c r="A70" s="13" t="s">
        <v>99</v>
      </c>
      <c r="B70" s="13" t="s">
        <v>19</v>
      </c>
      <c r="C70" s="13" t="s">
        <v>83</v>
      </c>
      <c r="D70" s="14">
        <v>24</v>
      </c>
      <c r="E70" s="13" t="s">
        <v>100</v>
      </c>
      <c r="F70" s="13" t="s">
        <v>22</v>
      </c>
      <c r="G70" s="13"/>
      <c r="H70" s="13">
        <v>430</v>
      </c>
      <c r="I70" s="15">
        <f>SUM(tblPipeSupplyPiping[[#This Row],[Quantity - Train-1 '[UOM']]:[Quantity - Train-2 '[UOM']]])</f>
        <v>430</v>
      </c>
      <c r="J70" s="16"/>
      <c r="K70" s="17">
        <f t="shared" si="0"/>
        <v>0</v>
      </c>
      <c r="L70" s="17">
        <f t="shared" si="1"/>
        <v>0</v>
      </c>
      <c r="M70" s="18">
        <f>tblPipeSupplyPiping[[#This Row],[Supply Cost - Train 1 '[USD']]]+tblPipeSupplyPiping[[#This Row],[Supply Cost - Train 2 '[USD']]]</f>
        <v>0</v>
      </c>
    </row>
    <row r="71" spans="1:13" x14ac:dyDescent="0.2">
      <c r="A71" s="13" t="s">
        <v>101</v>
      </c>
      <c r="B71" s="13" t="s">
        <v>19</v>
      </c>
      <c r="C71" s="13" t="s">
        <v>83</v>
      </c>
      <c r="D71" s="14">
        <v>26</v>
      </c>
      <c r="E71" s="13" t="s">
        <v>102</v>
      </c>
      <c r="F71" s="13" t="s">
        <v>22</v>
      </c>
      <c r="G71" s="13">
        <v>45</v>
      </c>
      <c r="H71" s="13">
        <v>45</v>
      </c>
      <c r="I71" s="15">
        <f>SUM(tblPipeSupplyPiping[[#This Row],[Quantity - Train-1 '[UOM']]:[Quantity - Train-2 '[UOM']]])</f>
        <v>90</v>
      </c>
      <c r="J71" s="16"/>
      <c r="K71" s="17">
        <f t="shared" si="0"/>
        <v>0</v>
      </c>
      <c r="L71" s="17">
        <f t="shared" si="1"/>
        <v>0</v>
      </c>
      <c r="M71" s="18">
        <f>tblPipeSupplyPiping[[#This Row],[Supply Cost - Train 1 '[USD']]]+tblPipeSupplyPiping[[#This Row],[Supply Cost - Train 2 '[USD']]]</f>
        <v>0</v>
      </c>
    </row>
    <row r="72" spans="1:13" x14ac:dyDescent="0.2">
      <c r="A72" s="13" t="s">
        <v>103</v>
      </c>
      <c r="B72" s="13" t="s">
        <v>19</v>
      </c>
      <c r="C72" s="13" t="s">
        <v>83</v>
      </c>
      <c r="D72" s="14">
        <v>30</v>
      </c>
      <c r="E72" s="13" t="s">
        <v>104</v>
      </c>
      <c r="F72" s="13" t="s">
        <v>22</v>
      </c>
      <c r="G72" s="13">
        <v>8.1</v>
      </c>
      <c r="H72" s="13">
        <v>8.1</v>
      </c>
      <c r="I72" s="15">
        <f>SUM(tblPipeSupplyPiping[[#This Row],[Quantity - Train-1 '[UOM']]:[Quantity - Train-2 '[UOM']]])</f>
        <v>16.2</v>
      </c>
      <c r="J72" s="16"/>
      <c r="K72" s="17">
        <f t="shared" si="0"/>
        <v>0</v>
      </c>
      <c r="L72" s="17">
        <f t="shared" si="1"/>
        <v>0</v>
      </c>
      <c r="M72" s="18">
        <f>tblPipeSupplyPiping[[#This Row],[Supply Cost - Train 1 '[USD']]]+tblPipeSupplyPiping[[#This Row],[Supply Cost - Train 2 '[USD']]]</f>
        <v>0</v>
      </c>
    </row>
    <row r="73" spans="1:13" x14ac:dyDescent="0.2">
      <c r="A73" s="13" t="s">
        <v>105</v>
      </c>
      <c r="B73" s="13" t="s">
        <v>19</v>
      </c>
      <c r="C73" s="13" t="s">
        <v>106</v>
      </c>
      <c r="D73" s="14">
        <v>0.5</v>
      </c>
      <c r="E73" s="13" t="s">
        <v>28</v>
      </c>
      <c r="F73" s="13" t="s">
        <v>22</v>
      </c>
      <c r="G73" s="13">
        <v>132.19999999999999</v>
      </c>
      <c r="H73" s="13">
        <v>104</v>
      </c>
      <c r="I73" s="15">
        <f>SUM(tblPipeSupplyPiping[[#This Row],[Quantity - Train-1 '[UOM']]:[Quantity - Train-2 '[UOM']]])</f>
        <v>236.2</v>
      </c>
      <c r="J73" s="16"/>
      <c r="K73" s="17">
        <f t="shared" ref="K73:K136" si="2">J73*G73</f>
        <v>0</v>
      </c>
      <c r="L73" s="17">
        <f t="shared" ref="L73:L136" si="3">J73*H73</f>
        <v>0</v>
      </c>
      <c r="M73" s="18">
        <f>tblPipeSupplyPiping[[#This Row],[Supply Cost - Train 1 '[USD']]]+tblPipeSupplyPiping[[#This Row],[Supply Cost - Train 2 '[USD']]]</f>
        <v>0</v>
      </c>
    </row>
    <row r="74" spans="1:13" x14ac:dyDescent="0.2">
      <c r="A74" s="13" t="s">
        <v>107</v>
      </c>
      <c r="B74" s="13" t="s">
        <v>19</v>
      </c>
      <c r="C74" s="13" t="s">
        <v>106</v>
      </c>
      <c r="D74" s="14">
        <v>0.75</v>
      </c>
      <c r="E74" s="13" t="s">
        <v>24</v>
      </c>
      <c r="F74" s="13" t="s">
        <v>22</v>
      </c>
      <c r="G74" s="13">
        <v>0.8</v>
      </c>
      <c r="H74" s="13"/>
      <c r="I74" s="15">
        <f>SUM(tblPipeSupplyPiping[[#This Row],[Quantity - Train-1 '[UOM']]:[Quantity - Train-2 '[UOM']]])</f>
        <v>0.8</v>
      </c>
      <c r="J74" s="16"/>
      <c r="K74" s="17">
        <f t="shared" si="2"/>
        <v>0</v>
      </c>
      <c r="L74" s="17">
        <f t="shared" si="3"/>
        <v>0</v>
      </c>
      <c r="M74" s="18">
        <f>tblPipeSupplyPiping[[#This Row],[Supply Cost - Train 1 '[USD']]]+tblPipeSupplyPiping[[#This Row],[Supply Cost - Train 2 '[USD']]]</f>
        <v>0</v>
      </c>
    </row>
    <row r="75" spans="1:13" x14ac:dyDescent="0.2">
      <c r="A75" s="13" t="s">
        <v>108</v>
      </c>
      <c r="B75" s="13" t="s">
        <v>19</v>
      </c>
      <c r="C75" s="13" t="s">
        <v>106</v>
      </c>
      <c r="D75" s="14">
        <v>1</v>
      </c>
      <c r="E75" s="13" t="s">
        <v>28</v>
      </c>
      <c r="F75" s="13" t="s">
        <v>22</v>
      </c>
      <c r="G75" s="13">
        <v>819.89999999999964</v>
      </c>
      <c r="H75" s="13">
        <v>435.49999999999949</v>
      </c>
      <c r="I75" s="15">
        <f>SUM(tblPipeSupplyPiping[[#This Row],[Quantity - Train-1 '[UOM']]:[Quantity - Train-2 '[UOM']]])</f>
        <v>1255.3999999999992</v>
      </c>
      <c r="J75" s="16"/>
      <c r="K75" s="17">
        <f t="shared" si="2"/>
        <v>0</v>
      </c>
      <c r="L75" s="17">
        <f t="shared" si="3"/>
        <v>0</v>
      </c>
      <c r="M75" s="18">
        <f>tblPipeSupplyPiping[[#This Row],[Supply Cost - Train 1 '[USD']]]+tblPipeSupplyPiping[[#This Row],[Supply Cost - Train 2 '[USD']]]</f>
        <v>0</v>
      </c>
    </row>
    <row r="76" spans="1:13" x14ac:dyDescent="0.2">
      <c r="A76" s="13" t="s">
        <v>109</v>
      </c>
      <c r="B76" s="13" t="s">
        <v>19</v>
      </c>
      <c r="C76" s="13" t="s">
        <v>110</v>
      </c>
      <c r="D76" s="14">
        <v>3</v>
      </c>
      <c r="E76" s="13" t="s">
        <v>24</v>
      </c>
      <c r="F76" s="13" t="s">
        <v>22</v>
      </c>
      <c r="G76" s="13">
        <v>173.3</v>
      </c>
      <c r="H76" s="13">
        <v>92.2</v>
      </c>
      <c r="I76" s="15">
        <f>SUM(tblPipeSupplyPiping[[#This Row],[Quantity - Train-1 '[UOM']]:[Quantity - Train-2 '[UOM']]])</f>
        <v>265.5</v>
      </c>
      <c r="J76" s="16"/>
      <c r="K76" s="17">
        <f t="shared" si="2"/>
        <v>0</v>
      </c>
      <c r="L76" s="17">
        <f t="shared" si="3"/>
        <v>0</v>
      </c>
      <c r="M76" s="18">
        <f>tblPipeSupplyPiping[[#This Row],[Supply Cost - Train 1 '[USD']]]+tblPipeSupplyPiping[[#This Row],[Supply Cost - Train 2 '[USD']]]</f>
        <v>0</v>
      </c>
    </row>
    <row r="77" spans="1:13" x14ac:dyDescent="0.2">
      <c r="A77" s="13" t="s">
        <v>111</v>
      </c>
      <c r="B77" s="13" t="s">
        <v>19</v>
      </c>
      <c r="C77" s="13" t="s">
        <v>110</v>
      </c>
      <c r="D77" s="14">
        <v>3</v>
      </c>
      <c r="E77" s="13" t="s">
        <v>21</v>
      </c>
      <c r="F77" s="13" t="s">
        <v>22</v>
      </c>
      <c r="G77" s="13">
        <v>653</v>
      </c>
      <c r="H77" s="13">
        <v>86</v>
      </c>
      <c r="I77" s="15">
        <f>SUM(tblPipeSupplyPiping[[#This Row],[Quantity - Train-1 '[UOM']]:[Quantity - Train-2 '[UOM']]])</f>
        <v>739</v>
      </c>
      <c r="J77" s="16"/>
      <c r="K77" s="17">
        <f t="shared" si="2"/>
        <v>0</v>
      </c>
      <c r="L77" s="17">
        <f t="shared" si="3"/>
        <v>0</v>
      </c>
      <c r="M77" s="18">
        <f>tblPipeSupplyPiping[[#This Row],[Supply Cost - Train 1 '[USD']]]+tblPipeSupplyPiping[[#This Row],[Supply Cost - Train 2 '[USD']]]</f>
        <v>0</v>
      </c>
    </row>
    <row r="78" spans="1:13" x14ac:dyDescent="0.2">
      <c r="A78" s="13" t="s">
        <v>112</v>
      </c>
      <c r="B78" s="13" t="s">
        <v>19</v>
      </c>
      <c r="C78" s="13" t="s">
        <v>110</v>
      </c>
      <c r="D78" s="14">
        <v>4</v>
      </c>
      <c r="E78" s="13" t="s">
        <v>24</v>
      </c>
      <c r="F78" s="13" t="s">
        <v>22</v>
      </c>
      <c r="G78" s="13">
        <v>36.599999999999994</v>
      </c>
      <c r="H78" s="13">
        <v>24.4</v>
      </c>
      <c r="I78" s="15">
        <f>SUM(tblPipeSupplyPiping[[#This Row],[Quantity - Train-1 '[UOM']]:[Quantity - Train-2 '[UOM']]])</f>
        <v>60.999999999999993</v>
      </c>
      <c r="J78" s="16"/>
      <c r="K78" s="17">
        <f t="shared" si="2"/>
        <v>0</v>
      </c>
      <c r="L78" s="17">
        <f t="shared" si="3"/>
        <v>0</v>
      </c>
      <c r="M78" s="18">
        <f>tblPipeSupplyPiping[[#This Row],[Supply Cost - Train 1 '[USD']]]+tblPipeSupplyPiping[[#This Row],[Supply Cost - Train 2 '[USD']]]</f>
        <v>0</v>
      </c>
    </row>
    <row r="79" spans="1:13" x14ac:dyDescent="0.2">
      <c r="A79" s="13" t="s">
        <v>113</v>
      </c>
      <c r="B79" s="13" t="s">
        <v>19</v>
      </c>
      <c r="C79" s="13" t="s">
        <v>110</v>
      </c>
      <c r="D79" s="14">
        <v>4</v>
      </c>
      <c r="E79" s="13" t="s">
        <v>21</v>
      </c>
      <c r="F79" s="13" t="s">
        <v>22</v>
      </c>
      <c r="G79" s="13">
        <v>591</v>
      </c>
      <c r="H79" s="13">
        <v>428</v>
      </c>
      <c r="I79" s="15">
        <f>SUM(tblPipeSupplyPiping[[#This Row],[Quantity - Train-1 '[UOM']]:[Quantity - Train-2 '[UOM']]])</f>
        <v>1019</v>
      </c>
      <c r="J79" s="16"/>
      <c r="K79" s="17">
        <f t="shared" si="2"/>
        <v>0</v>
      </c>
      <c r="L79" s="17">
        <f t="shared" si="3"/>
        <v>0</v>
      </c>
      <c r="M79" s="18">
        <f>tblPipeSupplyPiping[[#This Row],[Supply Cost - Train 1 '[USD']]]+tblPipeSupplyPiping[[#This Row],[Supply Cost - Train 2 '[USD']]]</f>
        <v>0</v>
      </c>
    </row>
    <row r="80" spans="1:13" x14ac:dyDescent="0.2">
      <c r="A80" s="13" t="s">
        <v>114</v>
      </c>
      <c r="B80" s="13" t="s">
        <v>19</v>
      </c>
      <c r="C80" s="13" t="s">
        <v>110</v>
      </c>
      <c r="D80" s="14">
        <v>6</v>
      </c>
      <c r="E80" s="13" t="s">
        <v>24</v>
      </c>
      <c r="F80" s="13" t="s">
        <v>22</v>
      </c>
      <c r="G80" s="13">
        <v>57</v>
      </c>
      <c r="H80" s="13">
        <v>38</v>
      </c>
      <c r="I80" s="15">
        <f>SUM(tblPipeSupplyPiping[[#This Row],[Quantity - Train-1 '[UOM']]:[Quantity - Train-2 '[UOM']]])</f>
        <v>95</v>
      </c>
      <c r="J80" s="16"/>
      <c r="K80" s="17">
        <f t="shared" si="2"/>
        <v>0</v>
      </c>
      <c r="L80" s="17">
        <f t="shared" si="3"/>
        <v>0</v>
      </c>
      <c r="M80" s="18">
        <f>tblPipeSupplyPiping[[#This Row],[Supply Cost - Train 1 '[USD']]]+tblPipeSupplyPiping[[#This Row],[Supply Cost - Train 2 '[USD']]]</f>
        <v>0</v>
      </c>
    </row>
    <row r="81" spans="1:13" x14ac:dyDescent="0.2">
      <c r="A81" s="13" t="s">
        <v>115</v>
      </c>
      <c r="B81" s="13" t="s">
        <v>19</v>
      </c>
      <c r="C81" s="13" t="s">
        <v>110</v>
      </c>
      <c r="D81" s="14">
        <v>8</v>
      </c>
      <c r="E81" s="13" t="s">
        <v>116</v>
      </c>
      <c r="F81" s="13" t="s">
        <v>22</v>
      </c>
      <c r="G81" s="13">
        <v>3</v>
      </c>
      <c r="H81" s="13"/>
      <c r="I81" s="15">
        <f>SUM(tblPipeSupplyPiping[[#This Row],[Quantity - Train-1 '[UOM']]:[Quantity - Train-2 '[UOM']]])</f>
        <v>3</v>
      </c>
      <c r="J81" s="16"/>
      <c r="K81" s="17">
        <f t="shared" si="2"/>
        <v>0</v>
      </c>
      <c r="L81" s="17">
        <f t="shared" si="3"/>
        <v>0</v>
      </c>
      <c r="M81" s="18">
        <f>tblPipeSupplyPiping[[#This Row],[Supply Cost - Train 1 '[USD']]]+tblPipeSupplyPiping[[#This Row],[Supply Cost - Train 2 '[USD']]]</f>
        <v>0</v>
      </c>
    </row>
    <row r="82" spans="1:13" x14ac:dyDescent="0.2">
      <c r="A82" s="13" t="s">
        <v>117</v>
      </c>
      <c r="B82" s="13" t="s">
        <v>19</v>
      </c>
      <c r="C82" s="13" t="s">
        <v>110</v>
      </c>
      <c r="D82" s="14">
        <v>8</v>
      </c>
      <c r="E82" s="13" t="s">
        <v>118</v>
      </c>
      <c r="F82" s="13" t="s">
        <v>22</v>
      </c>
      <c r="G82" s="13">
        <v>269.80000000000024</v>
      </c>
      <c r="H82" s="13">
        <v>179.20000000000007</v>
      </c>
      <c r="I82" s="15">
        <f>SUM(tblPipeSupplyPiping[[#This Row],[Quantity - Train-1 '[UOM']]:[Quantity - Train-2 '[UOM']]])</f>
        <v>449.00000000000034</v>
      </c>
      <c r="J82" s="16"/>
      <c r="K82" s="17">
        <f t="shared" si="2"/>
        <v>0</v>
      </c>
      <c r="L82" s="17">
        <f t="shared" si="3"/>
        <v>0</v>
      </c>
      <c r="M82" s="18">
        <f>tblPipeSupplyPiping[[#This Row],[Supply Cost - Train 1 '[USD']]]+tblPipeSupplyPiping[[#This Row],[Supply Cost - Train 2 '[USD']]]</f>
        <v>0</v>
      </c>
    </row>
    <row r="83" spans="1:13" x14ac:dyDescent="0.2">
      <c r="A83" s="13" t="s">
        <v>119</v>
      </c>
      <c r="B83" s="13" t="s">
        <v>19</v>
      </c>
      <c r="C83" s="13" t="s">
        <v>110</v>
      </c>
      <c r="D83" s="14">
        <v>10</v>
      </c>
      <c r="E83" s="13" t="s">
        <v>118</v>
      </c>
      <c r="F83" s="13" t="s">
        <v>22</v>
      </c>
      <c r="G83" s="13">
        <v>179.1</v>
      </c>
      <c r="H83" s="13">
        <v>119.4</v>
      </c>
      <c r="I83" s="15">
        <f>SUM(tblPipeSupplyPiping[[#This Row],[Quantity - Train-1 '[UOM']]:[Quantity - Train-2 '[UOM']]])</f>
        <v>298.5</v>
      </c>
      <c r="J83" s="16"/>
      <c r="K83" s="17">
        <f t="shared" si="2"/>
        <v>0</v>
      </c>
      <c r="L83" s="17">
        <f t="shared" si="3"/>
        <v>0</v>
      </c>
      <c r="M83" s="18">
        <f>tblPipeSupplyPiping[[#This Row],[Supply Cost - Train 1 '[USD']]]+tblPipeSupplyPiping[[#This Row],[Supply Cost - Train 2 '[USD']]]</f>
        <v>0</v>
      </c>
    </row>
    <row r="84" spans="1:13" x14ac:dyDescent="0.2">
      <c r="A84" s="13" t="s">
        <v>120</v>
      </c>
      <c r="B84" s="13" t="s">
        <v>19</v>
      </c>
      <c r="C84" s="13" t="s">
        <v>110</v>
      </c>
      <c r="D84" s="14">
        <v>12</v>
      </c>
      <c r="E84" s="13" t="s">
        <v>118</v>
      </c>
      <c r="F84" s="13" t="s">
        <v>22</v>
      </c>
      <c r="G84" s="13">
        <v>14.100000000000001</v>
      </c>
      <c r="H84" s="13">
        <v>9.4</v>
      </c>
      <c r="I84" s="15">
        <f>SUM(tblPipeSupplyPiping[[#This Row],[Quantity - Train-1 '[UOM']]:[Quantity - Train-2 '[UOM']]])</f>
        <v>23.5</v>
      </c>
      <c r="J84" s="16"/>
      <c r="K84" s="17">
        <f t="shared" si="2"/>
        <v>0</v>
      </c>
      <c r="L84" s="17">
        <f t="shared" si="3"/>
        <v>0</v>
      </c>
      <c r="M84" s="18">
        <f>tblPipeSupplyPiping[[#This Row],[Supply Cost - Train 1 '[USD']]]+tblPipeSupplyPiping[[#This Row],[Supply Cost - Train 2 '[USD']]]</f>
        <v>0</v>
      </c>
    </row>
    <row r="85" spans="1:13" x14ac:dyDescent="0.2">
      <c r="A85" s="13" t="s">
        <v>121</v>
      </c>
      <c r="B85" s="13" t="s">
        <v>19</v>
      </c>
      <c r="C85" s="13" t="s">
        <v>110</v>
      </c>
      <c r="D85" s="14">
        <v>14</v>
      </c>
      <c r="E85" s="13" t="s">
        <v>118</v>
      </c>
      <c r="F85" s="13" t="s">
        <v>22</v>
      </c>
      <c r="G85" s="13">
        <v>19.8</v>
      </c>
      <c r="H85" s="13">
        <v>13.200000000000001</v>
      </c>
      <c r="I85" s="15">
        <f>SUM(tblPipeSupplyPiping[[#This Row],[Quantity - Train-1 '[UOM']]:[Quantity - Train-2 '[UOM']]])</f>
        <v>33</v>
      </c>
      <c r="J85" s="16"/>
      <c r="K85" s="17">
        <f t="shared" si="2"/>
        <v>0</v>
      </c>
      <c r="L85" s="17">
        <f t="shared" si="3"/>
        <v>0</v>
      </c>
      <c r="M85" s="18">
        <f>tblPipeSupplyPiping[[#This Row],[Supply Cost - Train 1 '[USD']]]+tblPipeSupplyPiping[[#This Row],[Supply Cost - Train 2 '[USD']]]</f>
        <v>0</v>
      </c>
    </row>
    <row r="86" spans="1:13" x14ac:dyDescent="0.2">
      <c r="A86" s="13" t="s">
        <v>122</v>
      </c>
      <c r="B86" s="13" t="s">
        <v>19</v>
      </c>
      <c r="C86" s="13" t="s">
        <v>110</v>
      </c>
      <c r="D86" s="14">
        <v>16</v>
      </c>
      <c r="E86" s="13" t="s">
        <v>118</v>
      </c>
      <c r="F86" s="13" t="s">
        <v>22</v>
      </c>
      <c r="G86" s="13">
        <v>541.20000000000005</v>
      </c>
      <c r="H86" s="13">
        <v>403.79999999999995</v>
      </c>
      <c r="I86" s="15">
        <f>SUM(tblPipeSupplyPiping[[#This Row],[Quantity - Train-1 '[UOM']]:[Quantity - Train-2 '[UOM']]])</f>
        <v>945</v>
      </c>
      <c r="J86" s="16"/>
      <c r="K86" s="17">
        <f t="shared" si="2"/>
        <v>0</v>
      </c>
      <c r="L86" s="17">
        <f t="shared" si="3"/>
        <v>0</v>
      </c>
      <c r="M86" s="18">
        <f>tblPipeSupplyPiping[[#This Row],[Supply Cost - Train 1 '[USD']]]+tblPipeSupplyPiping[[#This Row],[Supply Cost - Train 2 '[USD']]]</f>
        <v>0</v>
      </c>
    </row>
    <row r="87" spans="1:13" x14ac:dyDescent="0.2">
      <c r="A87" s="13" t="s">
        <v>123</v>
      </c>
      <c r="B87" s="13" t="s">
        <v>19</v>
      </c>
      <c r="C87" s="13" t="s">
        <v>110</v>
      </c>
      <c r="D87" s="14">
        <v>18</v>
      </c>
      <c r="E87" s="13" t="s">
        <v>118</v>
      </c>
      <c r="F87" s="13" t="s">
        <v>22</v>
      </c>
      <c r="G87" s="13">
        <v>140.39999999999998</v>
      </c>
      <c r="H87" s="13">
        <v>95.6</v>
      </c>
      <c r="I87" s="15">
        <f>SUM(tblPipeSupplyPiping[[#This Row],[Quantity - Train-1 '[UOM']]:[Quantity - Train-2 '[UOM']]])</f>
        <v>235.99999999999997</v>
      </c>
      <c r="J87" s="16"/>
      <c r="K87" s="17">
        <f t="shared" si="2"/>
        <v>0</v>
      </c>
      <c r="L87" s="17">
        <f t="shared" si="3"/>
        <v>0</v>
      </c>
      <c r="M87" s="18">
        <f>tblPipeSupplyPiping[[#This Row],[Supply Cost - Train 1 '[USD']]]+tblPipeSupplyPiping[[#This Row],[Supply Cost - Train 2 '[USD']]]</f>
        <v>0</v>
      </c>
    </row>
    <row r="88" spans="1:13" x14ac:dyDescent="0.2">
      <c r="A88" s="13" t="s">
        <v>124</v>
      </c>
      <c r="B88" s="13" t="s">
        <v>19</v>
      </c>
      <c r="C88" s="13" t="s">
        <v>110</v>
      </c>
      <c r="D88" s="14">
        <v>20</v>
      </c>
      <c r="E88" s="13" t="s">
        <v>118</v>
      </c>
      <c r="F88" s="13" t="s">
        <v>22</v>
      </c>
      <c r="G88" s="13">
        <v>23.099999999999998</v>
      </c>
      <c r="H88" s="13">
        <v>15.399999999999999</v>
      </c>
      <c r="I88" s="15">
        <f>SUM(tblPipeSupplyPiping[[#This Row],[Quantity - Train-1 '[UOM']]:[Quantity - Train-2 '[UOM']]])</f>
        <v>38.5</v>
      </c>
      <c r="J88" s="16"/>
      <c r="K88" s="17">
        <f t="shared" si="2"/>
        <v>0</v>
      </c>
      <c r="L88" s="17">
        <f t="shared" si="3"/>
        <v>0</v>
      </c>
      <c r="M88" s="18">
        <f>tblPipeSupplyPiping[[#This Row],[Supply Cost - Train 1 '[USD']]]+tblPipeSupplyPiping[[#This Row],[Supply Cost - Train 2 '[USD']]]</f>
        <v>0</v>
      </c>
    </row>
    <row r="89" spans="1:13" x14ac:dyDescent="0.2">
      <c r="A89" s="13" t="s">
        <v>125</v>
      </c>
      <c r="B89" s="13" t="s">
        <v>19</v>
      </c>
      <c r="C89" s="13" t="s">
        <v>110</v>
      </c>
      <c r="D89" s="14">
        <v>28</v>
      </c>
      <c r="E89" s="13" t="s">
        <v>126</v>
      </c>
      <c r="F89" s="13" t="s">
        <v>22</v>
      </c>
      <c r="G89" s="13">
        <v>2</v>
      </c>
      <c r="H89" s="13"/>
      <c r="I89" s="15">
        <f>SUM(tblPipeSupplyPiping[[#This Row],[Quantity - Train-1 '[UOM']]:[Quantity - Train-2 '[UOM']]])</f>
        <v>2</v>
      </c>
      <c r="J89" s="16"/>
      <c r="K89" s="17">
        <f t="shared" si="2"/>
        <v>0</v>
      </c>
      <c r="L89" s="17">
        <f t="shared" si="3"/>
        <v>0</v>
      </c>
      <c r="M89" s="18">
        <f>tblPipeSupplyPiping[[#This Row],[Supply Cost - Train 1 '[USD']]]+tblPipeSupplyPiping[[#This Row],[Supply Cost - Train 2 '[USD']]]</f>
        <v>0</v>
      </c>
    </row>
    <row r="90" spans="1:13" x14ac:dyDescent="0.2">
      <c r="A90" s="13" t="s">
        <v>127</v>
      </c>
      <c r="B90" s="13" t="s">
        <v>19</v>
      </c>
      <c r="C90" s="13" t="s">
        <v>110</v>
      </c>
      <c r="D90" s="14">
        <v>28</v>
      </c>
      <c r="E90" s="13" t="s">
        <v>128</v>
      </c>
      <c r="F90" s="13" t="s">
        <v>22</v>
      </c>
      <c r="G90" s="13">
        <v>8</v>
      </c>
      <c r="H90" s="13"/>
      <c r="I90" s="15">
        <f>SUM(tblPipeSupplyPiping[[#This Row],[Quantity - Train-1 '[UOM']]:[Quantity - Train-2 '[UOM']]])</f>
        <v>8</v>
      </c>
      <c r="J90" s="16"/>
      <c r="K90" s="17">
        <f t="shared" si="2"/>
        <v>0</v>
      </c>
      <c r="L90" s="17">
        <f t="shared" si="3"/>
        <v>0</v>
      </c>
      <c r="M90" s="18">
        <f>tblPipeSupplyPiping[[#This Row],[Supply Cost - Train 1 '[USD']]]+tblPipeSupplyPiping[[#This Row],[Supply Cost - Train 2 '[USD']]]</f>
        <v>0</v>
      </c>
    </row>
    <row r="91" spans="1:13" x14ac:dyDescent="0.2">
      <c r="A91" s="13" t="s">
        <v>129</v>
      </c>
      <c r="B91" s="13" t="s">
        <v>19</v>
      </c>
      <c r="C91" s="13" t="s">
        <v>110</v>
      </c>
      <c r="D91" s="14">
        <v>28</v>
      </c>
      <c r="E91" s="13" t="s">
        <v>130</v>
      </c>
      <c r="F91" s="13" t="s">
        <v>22</v>
      </c>
      <c r="G91" s="13">
        <v>24</v>
      </c>
      <c r="H91" s="13"/>
      <c r="I91" s="15">
        <f>SUM(tblPipeSupplyPiping[[#This Row],[Quantity - Train-1 '[UOM']]:[Quantity - Train-2 '[UOM']]])</f>
        <v>24</v>
      </c>
      <c r="J91" s="16"/>
      <c r="K91" s="17">
        <f t="shared" si="2"/>
        <v>0</v>
      </c>
      <c r="L91" s="17">
        <f t="shared" si="3"/>
        <v>0</v>
      </c>
      <c r="M91" s="18">
        <f>tblPipeSupplyPiping[[#This Row],[Supply Cost - Train 1 '[USD']]]+tblPipeSupplyPiping[[#This Row],[Supply Cost - Train 2 '[USD']]]</f>
        <v>0</v>
      </c>
    </row>
    <row r="92" spans="1:13" x14ac:dyDescent="0.2">
      <c r="A92" s="13" t="s">
        <v>131</v>
      </c>
      <c r="B92" s="13" t="s">
        <v>19</v>
      </c>
      <c r="C92" s="13" t="s">
        <v>110</v>
      </c>
      <c r="D92" s="14">
        <v>30</v>
      </c>
      <c r="E92" s="13" t="s">
        <v>132</v>
      </c>
      <c r="F92" s="13" t="s">
        <v>22</v>
      </c>
      <c r="G92" s="13"/>
      <c r="H92" s="13">
        <v>430</v>
      </c>
      <c r="I92" s="15">
        <f>SUM(tblPipeSupplyPiping[[#This Row],[Quantity - Train-1 '[UOM']]:[Quantity - Train-2 '[UOM']]])</f>
        <v>430</v>
      </c>
      <c r="J92" s="16"/>
      <c r="K92" s="17">
        <f t="shared" si="2"/>
        <v>0</v>
      </c>
      <c r="L92" s="17">
        <f t="shared" si="3"/>
        <v>0</v>
      </c>
      <c r="M92" s="18">
        <f>tblPipeSupplyPiping[[#This Row],[Supply Cost - Train 1 '[USD']]]+tblPipeSupplyPiping[[#This Row],[Supply Cost - Train 2 '[USD']]]</f>
        <v>0</v>
      </c>
    </row>
    <row r="93" spans="1:13" x14ac:dyDescent="0.2">
      <c r="A93" s="13" t="s">
        <v>133</v>
      </c>
      <c r="B93" s="13" t="s">
        <v>19</v>
      </c>
      <c r="C93" s="13" t="s">
        <v>110</v>
      </c>
      <c r="D93" s="14">
        <v>38</v>
      </c>
      <c r="E93" s="13" t="s">
        <v>134</v>
      </c>
      <c r="F93" s="13" t="s">
        <v>22</v>
      </c>
      <c r="G93" s="13">
        <v>26</v>
      </c>
      <c r="H93" s="13"/>
      <c r="I93" s="15">
        <f>SUM(tblPipeSupplyPiping[[#This Row],[Quantity - Train-1 '[UOM']]:[Quantity - Train-2 '[UOM']]])</f>
        <v>26</v>
      </c>
      <c r="J93" s="16"/>
      <c r="K93" s="17">
        <f t="shared" si="2"/>
        <v>0</v>
      </c>
      <c r="L93" s="17">
        <f t="shared" si="3"/>
        <v>0</v>
      </c>
      <c r="M93" s="18">
        <f>tblPipeSupplyPiping[[#This Row],[Supply Cost - Train 1 '[USD']]]+tblPipeSupplyPiping[[#This Row],[Supply Cost - Train 2 '[USD']]]</f>
        <v>0</v>
      </c>
    </row>
    <row r="94" spans="1:13" x14ac:dyDescent="0.2">
      <c r="A94" s="13" t="s">
        <v>135</v>
      </c>
      <c r="B94" s="13" t="s">
        <v>19</v>
      </c>
      <c r="C94" s="13" t="s">
        <v>110</v>
      </c>
      <c r="D94" s="14">
        <v>40</v>
      </c>
      <c r="E94" s="13" t="s">
        <v>136</v>
      </c>
      <c r="F94" s="13" t="s">
        <v>22</v>
      </c>
      <c r="G94" s="13"/>
      <c r="H94" s="13">
        <v>96</v>
      </c>
      <c r="I94" s="15">
        <f>SUM(tblPipeSupplyPiping[[#This Row],[Quantity - Train-1 '[UOM']]:[Quantity - Train-2 '[UOM']]])</f>
        <v>96</v>
      </c>
      <c r="J94" s="16"/>
      <c r="K94" s="17">
        <f t="shared" si="2"/>
        <v>0</v>
      </c>
      <c r="L94" s="17">
        <f t="shared" si="3"/>
        <v>0</v>
      </c>
      <c r="M94" s="18">
        <f>tblPipeSupplyPiping[[#This Row],[Supply Cost - Train 1 '[USD']]]+tblPipeSupplyPiping[[#This Row],[Supply Cost - Train 2 '[USD']]]</f>
        <v>0</v>
      </c>
    </row>
    <row r="95" spans="1:13" x14ac:dyDescent="0.2">
      <c r="A95" s="13" t="s">
        <v>137</v>
      </c>
      <c r="B95" s="13" t="s">
        <v>19</v>
      </c>
      <c r="C95" s="13" t="s">
        <v>110</v>
      </c>
      <c r="D95" s="14">
        <v>40</v>
      </c>
      <c r="E95" s="13" t="s">
        <v>138</v>
      </c>
      <c r="F95" s="13" t="s">
        <v>22</v>
      </c>
      <c r="G95" s="13">
        <v>486</v>
      </c>
      <c r="H95" s="13">
        <v>252</v>
      </c>
      <c r="I95" s="15">
        <f>SUM(tblPipeSupplyPiping[[#This Row],[Quantity - Train-1 '[UOM']]:[Quantity - Train-2 '[UOM']]])</f>
        <v>738</v>
      </c>
      <c r="J95" s="16"/>
      <c r="K95" s="17">
        <f t="shared" si="2"/>
        <v>0</v>
      </c>
      <c r="L95" s="17">
        <f t="shared" si="3"/>
        <v>0</v>
      </c>
      <c r="M95" s="18">
        <f>tblPipeSupplyPiping[[#This Row],[Supply Cost - Train 1 '[USD']]]+tblPipeSupplyPiping[[#This Row],[Supply Cost - Train 2 '[USD']]]</f>
        <v>0</v>
      </c>
    </row>
    <row r="96" spans="1:13" x14ac:dyDescent="0.2">
      <c r="A96" s="13" t="s">
        <v>139</v>
      </c>
      <c r="B96" s="13" t="s">
        <v>19</v>
      </c>
      <c r="C96" s="13" t="s">
        <v>110</v>
      </c>
      <c r="D96" s="14">
        <v>40</v>
      </c>
      <c r="E96" s="13" t="s">
        <v>140</v>
      </c>
      <c r="F96" s="13" t="s">
        <v>22</v>
      </c>
      <c r="G96" s="13"/>
      <c r="H96" s="13">
        <v>113</v>
      </c>
      <c r="I96" s="15">
        <f>SUM(tblPipeSupplyPiping[[#This Row],[Quantity - Train-1 '[UOM']]:[Quantity - Train-2 '[UOM']]])</f>
        <v>113</v>
      </c>
      <c r="J96" s="16"/>
      <c r="K96" s="17">
        <f t="shared" si="2"/>
        <v>0</v>
      </c>
      <c r="L96" s="17">
        <f t="shared" si="3"/>
        <v>0</v>
      </c>
      <c r="M96" s="18">
        <f>tblPipeSupplyPiping[[#This Row],[Supply Cost - Train 1 '[USD']]]+tblPipeSupplyPiping[[#This Row],[Supply Cost - Train 2 '[USD']]]</f>
        <v>0</v>
      </c>
    </row>
    <row r="97" spans="1:13" x14ac:dyDescent="0.2">
      <c r="A97" s="13" t="s">
        <v>141</v>
      </c>
      <c r="B97" s="13" t="s">
        <v>19</v>
      </c>
      <c r="C97" s="13" t="s">
        <v>110</v>
      </c>
      <c r="D97" s="14">
        <v>42</v>
      </c>
      <c r="E97" s="13" t="s">
        <v>142</v>
      </c>
      <c r="F97" s="13" t="s">
        <v>22</v>
      </c>
      <c r="G97" s="13">
        <v>63</v>
      </c>
      <c r="H97" s="13">
        <v>111</v>
      </c>
      <c r="I97" s="15">
        <f>SUM(tblPipeSupplyPiping[[#This Row],[Quantity - Train-1 '[UOM']]:[Quantity - Train-2 '[UOM']]])</f>
        <v>174</v>
      </c>
      <c r="J97" s="16"/>
      <c r="K97" s="17">
        <f t="shared" si="2"/>
        <v>0</v>
      </c>
      <c r="L97" s="17">
        <f t="shared" si="3"/>
        <v>0</v>
      </c>
      <c r="M97" s="18">
        <f>tblPipeSupplyPiping[[#This Row],[Supply Cost - Train 1 '[USD']]]+tblPipeSupplyPiping[[#This Row],[Supply Cost - Train 2 '[USD']]]</f>
        <v>0</v>
      </c>
    </row>
    <row r="98" spans="1:13" x14ac:dyDescent="0.2">
      <c r="A98" s="13" t="s">
        <v>143</v>
      </c>
      <c r="B98" s="13" t="s">
        <v>19</v>
      </c>
      <c r="C98" s="13" t="s">
        <v>144</v>
      </c>
      <c r="D98" s="14">
        <v>0.75</v>
      </c>
      <c r="E98" s="13" t="s">
        <v>24</v>
      </c>
      <c r="F98" s="13" t="s">
        <v>22</v>
      </c>
      <c r="G98" s="13">
        <v>0.2</v>
      </c>
      <c r="H98" s="13"/>
      <c r="I98" s="15">
        <f>SUM(tblPipeSupplyPiping[[#This Row],[Quantity - Train-1 '[UOM']]:[Quantity - Train-2 '[UOM']]])</f>
        <v>0.2</v>
      </c>
      <c r="J98" s="16"/>
      <c r="K98" s="17">
        <f t="shared" si="2"/>
        <v>0</v>
      </c>
      <c r="L98" s="17">
        <f t="shared" si="3"/>
        <v>0</v>
      </c>
      <c r="M98" s="18">
        <f>tblPipeSupplyPiping[[#This Row],[Supply Cost - Train 1 '[USD']]]+tblPipeSupplyPiping[[#This Row],[Supply Cost - Train 2 '[USD']]]</f>
        <v>0</v>
      </c>
    </row>
    <row r="99" spans="1:13" x14ac:dyDescent="0.2">
      <c r="A99" s="13" t="s">
        <v>145</v>
      </c>
      <c r="B99" s="13" t="s">
        <v>19</v>
      </c>
      <c r="C99" s="13" t="s">
        <v>144</v>
      </c>
      <c r="D99" s="14">
        <v>1</v>
      </c>
      <c r="E99" s="13" t="s">
        <v>24</v>
      </c>
      <c r="F99" s="13" t="s">
        <v>22</v>
      </c>
      <c r="G99" s="13">
        <v>1.1000000000000001</v>
      </c>
      <c r="H99" s="13">
        <v>1.1000000000000001</v>
      </c>
      <c r="I99" s="15">
        <f>SUM(tblPipeSupplyPiping[[#This Row],[Quantity - Train-1 '[UOM']]:[Quantity - Train-2 '[UOM']]])</f>
        <v>2.2000000000000002</v>
      </c>
      <c r="J99" s="16"/>
      <c r="K99" s="17">
        <f t="shared" si="2"/>
        <v>0</v>
      </c>
      <c r="L99" s="17">
        <f t="shared" si="3"/>
        <v>0</v>
      </c>
      <c r="M99" s="18">
        <f>tblPipeSupplyPiping[[#This Row],[Supply Cost - Train 1 '[USD']]]+tblPipeSupplyPiping[[#This Row],[Supply Cost - Train 2 '[USD']]]</f>
        <v>0</v>
      </c>
    </row>
    <row r="100" spans="1:13" x14ac:dyDescent="0.2">
      <c r="A100" s="13" t="s">
        <v>146</v>
      </c>
      <c r="B100" s="13" t="s">
        <v>19</v>
      </c>
      <c r="C100" s="13" t="s">
        <v>144</v>
      </c>
      <c r="D100" s="14">
        <v>1</v>
      </c>
      <c r="E100" s="13" t="s">
        <v>28</v>
      </c>
      <c r="F100" s="13" t="s">
        <v>22</v>
      </c>
      <c r="G100" s="13">
        <v>20.800000000000015</v>
      </c>
      <c r="H100" s="13">
        <v>4.9999999999999991</v>
      </c>
      <c r="I100" s="15">
        <f>SUM(tblPipeSupplyPiping[[#This Row],[Quantity - Train-1 '[UOM']]:[Quantity - Train-2 '[UOM']]])</f>
        <v>25.800000000000015</v>
      </c>
      <c r="J100" s="16"/>
      <c r="K100" s="17">
        <f t="shared" si="2"/>
        <v>0</v>
      </c>
      <c r="L100" s="17">
        <f t="shared" si="3"/>
        <v>0</v>
      </c>
      <c r="M100" s="18">
        <f>tblPipeSupplyPiping[[#This Row],[Supply Cost - Train 1 '[USD']]]+tblPipeSupplyPiping[[#This Row],[Supply Cost - Train 2 '[USD']]]</f>
        <v>0</v>
      </c>
    </row>
    <row r="101" spans="1:13" x14ac:dyDescent="0.2">
      <c r="A101" s="13" t="s">
        <v>147</v>
      </c>
      <c r="B101" s="13" t="s">
        <v>19</v>
      </c>
      <c r="C101" s="13" t="s">
        <v>144</v>
      </c>
      <c r="D101" s="14">
        <v>2</v>
      </c>
      <c r="E101" s="13" t="s">
        <v>24</v>
      </c>
      <c r="F101" s="13" t="s">
        <v>22</v>
      </c>
      <c r="G101" s="13">
        <v>73</v>
      </c>
      <c r="H101" s="13">
        <v>73</v>
      </c>
      <c r="I101" s="15">
        <f>SUM(tblPipeSupplyPiping[[#This Row],[Quantity - Train-1 '[UOM']]:[Quantity - Train-2 '[UOM']]])</f>
        <v>146</v>
      </c>
      <c r="J101" s="16"/>
      <c r="K101" s="17">
        <f t="shared" si="2"/>
        <v>0</v>
      </c>
      <c r="L101" s="17">
        <f t="shared" si="3"/>
        <v>0</v>
      </c>
      <c r="M101" s="18">
        <f>tblPipeSupplyPiping[[#This Row],[Supply Cost - Train 1 '[USD']]]+tblPipeSupplyPiping[[#This Row],[Supply Cost - Train 2 '[USD']]]</f>
        <v>0</v>
      </c>
    </row>
    <row r="102" spans="1:13" x14ac:dyDescent="0.2">
      <c r="A102" s="13" t="s">
        <v>148</v>
      </c>
      <c r="B102" s="13" t="s">
        <v>19</v>
      </c>
      <c r="C102" s="13" t="s">
        <v>144</v>
      </c>
      <c r="D102" s="14">
        <v>2</v>
      </c>
      <c r="E102" s="13" t="s">
        <v>28</v>
      </c>
      <c r="F102" s="13" t="s">
        <v>22</v>
      </c>
      <c r="G102" s="13">
        <v>531.50000000000023</v>
      </c>
      <c r="H102" s="13">
        <v>248.6999999999999</v>
      </c>
      <c r="I102" s="15">
        <f>SUM(tblPipeSupplyPiping[[#This Row],[Quantity - Train-1 '[UOM']]:[Quantity - Train-2 '[UOM']]])</f>
        <v>780.20000000000016</v>
      </c>
      <c r="J102" s="16"/>
      <c r="K102" s="17">
        <f t="shared" si="2"/>
        <v>0</v>
      </c>
      <c r="L102" s="17">
        <f t="shared" si="3"/>
        <v>0</v>
      </c>
      <c r="M102" s="18">
        <f>tblPipeSupplyPiping[[#This Row],[Supply Cost - Train 1 '[USD']]]+tblPipeSupplyPiping[[#This Row],[Supply Cost - Train 2 '[USD']]]</f>
        <v>0</v>
      </c>
    </row>
    <row r="103" spans="1:13" x14ac:dyDescent="0.2">
      <c r="A103" s="13" t="s">
        <v>149</v>
      </c>
      <c r="B103" s="13" t="s">
        <v>19</v>
      </c>
      <c r="C103" s="13" t="s">
        <v>144</v>
      </c>
      <c r="D103" s="14">
        <v>3</v>
      </c>
      <c r="E103" s="13" t="s">
        <v>24</v>
      </c>
      <c r="F103" s="13" t="s">
        <v>22</v>
      </c>
      <c r="G103" s="13">
        <v>340</v>
      </c>
      <c r="H103" s="13"/>
      <c r="I103" s="15">
        <f>SUM(tblPipeSupplyPiping[[#This Row],[Quantity - Train-1 '[UOM']]:[Quantity - Train-2 '[UOM']]])</f>
        <v>340</v>
      </c>
      <c r="J103" s="16"/>
      <c r="K103" s="17">
        <f t="shared" si="2"/>
        <v>0</v>
      </c>
      <c r="L103" s="17">
        <f t="shared" si="3"/>
        <v>0</v>
      </c>
      <c r="M103" s="18">
        <f>tblPipeSupplyPiping[[#This Row],[Supply Cost - Train 1 '[USD']]]+tblPipeSupplyPiping[[#This Row],[Supply Cost - Train 2 '[USD']]]</f>
        <v>0</v>
      </c>
    </row>
    <row r="104" spans="1:13" x14ac:dyDescent="0.2">
      <c r="A104" s="13" t="s">
        <v>150</v>
      </c>
      <c r="B104" s="13" t="s">
        <v>19</v>
      </c>
      <c r="C104" s="13" t="s">
        <v>144</v>
      </c>
      <c r="D104" s="14">
        <v>3</v>
      </c>
      <c r="E104" s="13" t="s">
        <v>32</v>
      </c>
      <c r="F104" s="13" t="s">
        <v>22</v>
      </c>
      <c r="G104" s="13">
        <v>33.199999999999989</v>
      </c>
      <c r="H104" s="13">
        <v>15.799999999999995</v>
      </c>
      <c r="I104" s="15">
        <f>SUM(tblPipeSupplyPiping[[#This Row],[Quantity - Train-1 '[UOM']]:[Quantity - Train-2 '[UOM']]])</f>
        <v>48.999999999999986</v>
      </c>
      <c r="J104" s="16"/>
      <c r="K104" s="17">
        <f t="shared" si="2"/>
        <v>0</v>
      </c>
      <c r="L104" s="17">
        <f t="shared" si="3"/>
        <v>0</v>
      </c>
      <c r="M104" s="18">
        <f>tblPipeSupplyPiping[[#This Row],[Supply Cost - Train 1 '[USD']]]+tblPipeSupplyPiping[[#This Row],[Supply Cost - Train 2 '[USD']]]</f>
        <v>0</v>
      </c>
    </row>
    <row r="105" spans="1:13" x14ac:dyDescent="0.2">
      <c r="A105" s="13" t="s">
        <v>151</v>
      </c>
      <c r="B105" s="13" t="s">
        <v>19</v>
      </c>
      <c r="C105" s="13" t="s">
        <v>144</v>
      </c>
      <c r="D105" s="14">
        <v>4</v>
      </c>
      <c r="E105" s="13" t="s">
        <v>32</v>
      </c>
      <c r="F105" s="13" t="s">
        <v>22</v>
      </c>
      <c r="G105" s="13">
        <v>48.4</v>
      </c>
      <c r="H105" s="13">
        <v>1.5999999999999999</v>
      </c>
      <c r="I105" s="15">
        <f>SUM(tblPipeSupplyPiping[[#This Row],[Quantity - Train-1 '[UOM']]:[Quantity - Train-2 '[UOM']]])</f>
        <v>50</v>
      </c>
      <c r="J105" s="16"/>
      <c r="K105" s="17">
        <f t="shared" si="2"/>
        <v>0</v>
      </c>
      <c r="L105" s="17">
        <f t="shared" si="3"/>
        <v>0</v>
      </c>
      <c r="M105" s="18">
        <f>tblPipeSupplyPiping[[#This Row],[Supply Cost - Train 1 '[USD']]]+tblPipeSupplyPiping[[#This Row],[Supply Cost - Train 2 '[USD']]]</f>
        <v>0</v>
      </c>
    </row>
    <row r="106" spans="1:13" x14ac:dyDescent="0.2">
      <c r="A106" s="13" t="s">
        <v>152</v>
      </c>
      <c r="B106" s="13" t="s">
        <v>19</v>
      </c>
      <c r="C106" s="13" t="s">
        <v>144</v>
      </c>
      <c r="D106" s="14">
        <v>6</v>
      </c>
      <c r="E106" s="13" t="s">
        <v>32</v>
      </c>
      <c r="F106" s="13" t="s">
        <v>22</v>
      </c>
      <c r="G106" s="13">
        <v>26</v>
      </c>
      <c r="H106" s="13">
        <v>21</v>
      </c>
      <c r="I106" s="15">
        <f>SUM(tblPipeSupplyPiping[[#This Row],[Quantity - Train-1 '[UOM']]:[Quantity - Train-2 '[UOM']]])</f>
        <v>47</v>
      </c>
      <c r="J106" s="16"/>
      <c r="K106" s="17">
        <f t="shared" si="2"/>
        <v>0</v>
      </c>
      <c r="L106" s="17">
        <f t="shared" si="3"/>
        <v>0</v>
      </c>
      <c r="M106" s="18">
        <f>tblPipeSupplyPiping[[#This Row],[Supply Cost - Train 1 '[USD']]]+tblPipeSupplyPiping[[#This Row],[Supply Cost - Train 2 '[USD']]]</f>
        <v>0</v>
      </c>
    </row>
    <row r="107" spans="1:13" x14ac:dyDescent="0.2">
      <c r="A107" s="13" t="s">
        <v>153</v>
      </c>
      <c r="B107" s="13" t="s">
        <v>19</v>
      </c>
      <c r="C107" s="13" t="s">
        <v>144</v>
      </c>
      <c r="D107" s="14">
        <v>6</v>
      </c>
      <c r="E107" s="13" t="s">
        <v>40</v>
      </c>
      <c r="F107" s="13" t="s">
        <v>22</v>
      </c>
      <c r="G107" s="13">
        <v>0</v>
      </c>
      <c r="H107" s="13">
        <v>69</v>
      </c>
      <c r="I107" s="15">
        <f>SUM(tblPipeSupplyPiping[[#This Row],[Quantity - Train-1 '[UOM']]:[Quantity - Train-2 '[UOM']]])</f>
        <v>69</v>
      </c>
      <c r="J107" s="16"/>
      <c r="K107" s="17">
        <f t="shared" si="2"/>
        <v>0</v>
      </c>
      <c r="L107" s="17">
        <f t="shared" si="3"/>
        <v>0</v>
      </c>
      <c r="M107" s="18">
        <f>tblPipeSupplyPiping[[#This Row],[Supply Cost - Train 1 '[USD']]]+tblPipeSupplyPiping[[#This Row],[Supply Cost - Train 2 '[USD']]]</f>
        <v>0</v>
      </c>
    </row>
    <row r="108" spans="1:13" x14ac:dyDescent="0.2">
      <c r="A108" s="13" t="s">
        <v>154</v>
      </c>
      <c r="B108" s="13" t="s">
        <v>19</v>
      </c>
      <c r="C108" s="13" t="s">
        <v>144</v>
      </c>
      <c r="D108" s="14">
        <v>8</v>
      </c>
      <c r="E108" s="13" t="s">
        <v>32</v>
      </c>
      <c r="F108" s="13" t="s">
        <v>22</v>
      </c>
      <c r="G108" s="13">
        <v>207.8</v>
      </c>
      <c r="H108" s="13">
        <v>23.2</v>
      </c>
      <c r="I108" s="15">
        <f>SUM(tblPipeSupplyPiping[[#This Row],[Quantity - Train-1 '[UOM']]:[Quantity - Train-2 '[UOM']]])</f>
        <v>231</v>
      </c>
      <c r="J108" s="16"/>
      <c r="K108" s="17">
        <f t="shared" si="2"/>
        <v>0</v>
      </c>
      <c r="L108" s="17">
        <f t="shared" si="3"/>
        <v>0</v>
      </c>
      <c r="M108" s="18">
        <f>tblPipeSupplyPiping[[#This Row],[Supply Cost - Train 1 '[USD']]]+tblPipeSupplyPiping[[#This Row],[Supply Cost - Train 2 '[USD']]]</f>
        <v>0</v>
      </c>
    </row>
    <row r="109" spans="1:13" x14ac:dyDescent="0.2">
      <c r="A109" s="13" t="s">
        <v>155</v>
      </c>
      <c r="B109" s="13" t="s">
        <v>19</v>
      </c>
      <c r="C109" s="13" t="s">
        <v>144</v>
      </c>
      <c r="D109" s="14">
        <v>10</v>
      </c>
      <c r="E109" s="13" t="s">
        <v>32</v>
      </c>
      <c r="F109" s="13" t="s">
        <v>22</v>
      </c>
      <c r="G109" s="13">
        <v>196.6</v>
      </c>
      <c r="H109" s="13">
        <v>77.400000000000006</v>
      </c>
      <c r="I109" s="15">
        <f>SUM(tblPipeSupplyPiping[[#This Row],[Quantity - Train-1 '[UOM']]:[Quantity - Train-2 '[UOM']]])</f>
        <v>274</v>
      </c>
      <c r="J109" s="16"/>
      <c r="K109" s="17">
        <f t="shared" si="2"/>
        <v>0</v>
      </c>
      <c r="L109" s="17">
        <f t="shared" si="3"/>
        <v>0</v>
      </c>
      <c r="M109" s="18">
        <f>tblPipeSupplyPiping[[#This Row],[Supply Cost - Train 1 '[USD']]]+tblPipeSupplyPiping[[#This Row],[Supply Cost - Train 2 '[USD']]]</f>
        <v>0</v>
      </c>
    </row>
    <row r="110" spans="1:13" x14ac:dyDescent="0.2">
      <c r="A110" s="13" t="s">
        <v>156</v>
      </c>
      <c r="B110" s="13" t="s">
        <v>19</v>
      </c>
      <c r="C110" s="13" t="s">
        <v>144</v>
      </c>
      <c r="D110" s="14">
        <v>12</v>
      </c>
      <c r="E110" s="13" t="s">
        <v>32</v>
      </c>
      <c r="F110" s="13" t="s">
        <v>22</v>
      </c>
      <c r="G110" s="13">
        <v>117.89999999999999</v>
      </c>
      <c r="H110" s="13">
        <v>86.6</v>
      </c>
      <c r="I110" s="15">
        <f>SUM(tblPipeSupplyPiping[[#This Row],[Quantity - Train-1 '[UOM']]:[Quantity - Train-2 '[UOM']]])</f>
        <v>204.5</v>
      </c>
      <c r="J110" s="16"/>
      <c r="K110" s="17">
        <f t="shared" si="2"/>
        <v>0</v>
      </c>
      <c r="L110" s="17">
        <f t="shared" si="3"/>
        <v>0</v>
      </c>
      <c r="M110" s="18">
        <f>tblPipeSupplyPiping[[#This Row],[Supply Cost - Train 1 '[USD']]]+tblPipeSupplyPiping[[#This Row],[Supply Cost - Train 2 '[USD']]]</f>
        <v>0</v>
      </c>
    </row>
    <row r="111" spans="1:13" x14ac:dyDescent="0.2">
      <c r="A111" s="13" t="s">
        <v>157</v>
      </c>
      <c r="B111" s="13" t="s">
        <v>19</v>
      </c>
      <c r="C111" s="13" t="s">
        <v>144</v>
      </c>
      <c r="D111" s="14">
        <v>12</v>
      </c>
      <c r="E111" s="13" t="s">
        <v>40</v>
      </c>
      <c r="F111" s="13" t="s">
        <v>22</v>
      </c>
      <c r="G111" s="13">
        <v>0</v>
      </c>
      <c r="H111" s="13">
        <v>0</v>
      </c>
      <c r="I111" s="15">
        <f>SUM(tblPipeSupplyPiping[[#This Row],[Quantity - Train-1 '[UOM']]:[Quantity - Train-2 '[UOM']]])</f>
        <v>0</v>
      </c>
      <c r="J111" s="16"/>
      <c r="K111" s="17">
        <f t="shared" si="2"/>
        <v>0</v>
      </c>
      <c r="L111" s="17">
        <f t="shared" si="3"/>
        <v>0</v>
      </c>
      <c r="M111" s="18">
        <f>tblPipeSupplyPiping[[#This Row],[Supply Cost - Train 1 '[USD']]]+tblPipeSupplyPiping[[#This Row],[Supply Cost - Train 2 '[USD']]]</f>
        <v>0</v>
      </c>
    </row>
    <row r="112" spans="1:13" x14ac:dyDescent="0.2">
      <c r="A112" s="13" t="s">
        <v>158</v>
      </c>
      <c r="B112" s="13" t="s">
        <v>19</v>
      </c>
      <c r="C112" s="13" t="s">
        <v>144</v>
      </c>
      <c r="D112" s="14">
        <v>14</v>
      </c>
      <c r="E112" s="13" t="s">
        <v>32</v>
      </c>
      <c r="F112" s="13" t="s">
        <v>22</v>
      </c>
      <c r="G112" s="13">
        <v>40</v>
      </c>
      <c r="H112" s="13">
        <v>40</v>
      </c>
      <c r="I112" s="15">
        <f>SUM(tblPipeSupplyPiping[[#This Row],[Quantity - Train-1 '[UOM']]:[Quantity - Train-2 '[UOM']]])</f>
        <v>80</v>
      </c>
      <c r="J112" s="16"/>
      <c r="K112" s="17">
        <f t="shared" si="2"/>
        <v>0</v>
      </c>
      <c r="L112" s="17">
        <f t="shared" si="3"/>
        <v>0</v>
      </c>
      <c r="M112" s="18">
        <f>tblPipeSupplyPiping[[#This Row],[Supply Cost - Train 1 '[USD']]]+tblPipeSupplyPiping[[#This Row],[Supply Cost - Train 2 '[USD']]]</f>
        <v>0</v>
      </c>
    </row>
    <row r="113" spans="1:13" x14ac:dyDescent="0.2">
      <c r="A113" s="13" t="s">
        <v>159</v>
      </c>
      <c r="B113" s="13" t="s">
        <v>19</v>
      </c>
      <c r="C113" s="13" t="s">
        <v>144</v>
      </c>
      <c r="D113" s="14">
        <v>16</v>
      </c>
      <c r="E113" s="13" t="s">
        <v>32</v>
      </c>
      <c r="F113" s="13" t="s">
        <v>22</v>
      </c>
      <c r="G113" s="13">
        <v>64</v>
      </c>
      <c r="H113" s="13">
        <v>14</v>
      </c>
      <c r="I113" s="15">
        <f>SUM(tblPipeSupplyPiping[[#This Row],[Quantity - Train-1 '[UOM']]:[Quantity - Train-2 '[UOM']]])</f>
        <v>78</v>
      </c>
      <c r="J113" s="16"/>
      <c r="K113" s="17">
        <f t="shared" si="2"/>
        <v>0</v>
      </c>
      <c r="L113" s="17">
        <f t="shared" si="3"/>
        <v>0</v>
      </c>
      <c r="M113" s="18">
        <f>tblPipeSupplyPiping[[#This Row],[Supply Cost - Train 1 '[USD']]]+tblPipeSupplyPiping[[#This Row],[Supply Cost - Train 2 '[USD']]]</f>
        <v>0</v>
      </c>
    </row>
    <row r="114" spans="1:13" x14ac:dyDescent="0.2">
      <c r="A114" s="13" t="s">
        <v>160</v>
      </c>
      <c r="B114" s="13" t="s">
        <v>19</v>
      </c>
      <c r="C114" s="13" t="s">
        <v>144</v>
      </c>
      <c r="D114" s="14">
        <v>18</v>
      </c>
      <c r="E114" s="13" t="s">
        <v>26</v>
      </c>
      <c r="F114" s="13" t="s">
        <v>22</v>
      </c>
      <c r="G114" s="13">
        <v>0</v>
      </c>
      <c r="H114" s="13">
        <v>0</v>
      </c>
      <c r="I114" s="15">
        <f>SUM(tblPipeSupplyPiping[[#This Row],[Quantity - Train-1 '[UOM']]:[Quantity - Train-2 '[UOM']]])</f>
        <v>0</v>
      </c>
      <c r="J114" s="16"/>
      <c r="K114" s="17">
        <f t="shared" si="2"/>
        <v>0</v>
      </c>
      <c r="L114" s="17">
        <f t="shared" si="3"/>
        <v>0</v>
      </c>
      <c r="M114" s="18">
        <f>tblPipeSupplyPiping[[#This Row],[Supply Cost - Train 1 '[USD']]]+tblPipeSupplyPiping[[#This Row],[Supply Cost - Train 2 '[USD']]]</f>
        <v>0</v>
      </c>
    </row>
    <row r="115" spans="1:13" x14ac:dyDescent="0.2">
      <c r="A115" s="13" t="s">
        <v>161</v>
      </c>
      <c r="B115" s="13" t="s">
        <v>19</v>
      </c>
      <c r="C115" s="13" t="s">
        <v>144</v>
      </c>
      <c r="D115" s="14">
        <v>18</v>
      </c>
      <c r="E115" s="13" t="s">
        <v>32</v>
      </c>
      <c r="F115" s="13" t="s">
        <v>22</v>
      </c>
      <c r="G115" s="13">
        <v>231.89999999999998</v>
      </c>
      <c r="H115" s="13">
        <v>154.6</v>
      </c>
      <c r="I115" s="15">
        <f>SUM(tblPipeSupplyPiping[[#This Row],[Quantity - Train-1 '[UOM']]:[Quantity - Train-2 '[UOM']]])</f>
        <v>386.5</v>
      </c>
      <c r="J115" s="16"/>
      <c r="K115" s="17">
        <f t="shared" si="2"/>
        <v>0</v>
      </c>
      <c r="L115" s="17">
        <f t="shared" si="3"/>
        <v>0</v>
      </c>
      <c r="M115" s="18">
        <f>tblPipeSupplyPiping[[#This Row],[Supply Cost - Train 1 '[USD']]]+tblPipeSupplyPiping[[#This Row],[Supply Cost - Train 2 '[USD']]]</f>
        <v>0</v>
      </c>
    </row>
    <row r="116" spans="1:13" x14ac:dyDescent="0.2">
      <c r="A116" s="13" t="s">
        <v>162</v>
      </c>
      <c r="B116" s="13" t="s">
        <v>19</v>
      </c>
      <c r="C116" s="13" t="s">
        <v>144</v>
      </c>
      <c r="D116" s="14">
        <v>24</v>
      </c>
      <c r="E116" s="13" t="s">
        <v>32</v>
      </c>
      <c r="F116" s="13" t="s">
        <v>22</v>
      </c>
      <c r="G116" s="13">
        <v>344</v>
      </c>
      <c r="H116" s="13">
        <v>8</v>
      </c>
      <c r="I116" s="15">
        <f>SUM(tblPipeSupplyPiping[[#This Row],[Quantity - Train-1 '[UOM']]:[Quantity - Train-2 '[UOM']]])</f>
        <v>352</v>
      </c>
      <c r="J116" s="16"/>
      <c r="K116" s="17">
        <f t="shared" si="2"/>
        <v>0</v>
      </c>
      <c r="L116" s="17">
        <f t="shared" si="3"/>
        <v>0</v>
      </c>
      <c r="M116" s="18">
        <f>tblPipeSupplyPiping[[#This Row],[Supply Cost - Train 1 '[USD']]]+tblPipeSupplyPiping[[#This Row],[Supply Cost - Train 2 '[USD']]]</f>
        <v>0</v>
      </c>
    </row>
    <row r="117" spans="1:13" x14ac:dyDescent="0.2">
      <c r="A117" s="13" t="s">
        <v>163</v>
      </c>
      <c r="B117" s="13" t="s">
        <v>19</v>
      </c>
      <c r="C117" s="13" t="s">
        <v>144</v>
      </c>
      <c r="D117" s="14">
        <v>26</v>
      </c>
      <c r="E117" s="13" t="s">
        <v>32</v>
      </c>
      <c r="F117" s="13" t="s">
        <v>22</v>
      </c>
      <c r="G117" s="13">
        <v>27</v>
      </c>
      <c r="H117" s="13">
        <v>27</v>
      </c>
      <c r="I117" s="15">
        <f>SUM(tblPipeSupplyPiping[[#This Row],[Quantity - Train-1 '[UOM']]:[Quantity - Train-2 '[UOM']]])</f>
        <v>54</v>
      </c>
      <c r="J117" s="16"/>
      <c r="K117" s="17">
        <f t="shared" si="2"/>
        <v>0</v>
      </c>
      <c r="L117" s="17">
        <f t="shared" si="3"/>
        <v>0</v>
      </c>
      <c r="M117" s="18">
        <f>tblPipeSupplyPiping[[#This Row],[Supply Cost - Train 1 '[USD']]]+tblPipeSupplyPiping[[#This Row],[Supply Cost - Train 2 '[USD']]]</f>
        <v>0</v>
      </c>
    </row>
    <row r="118" spans="1:13" x14ac:dyDescent="0.2">
      <c r="A118" s="13" t="s">
        <v>164</v>
      </c>
      <c r="B118" s="13" t="s">
        <v>19</v>
      </c>
      <c r="C118" s="13" t="s">
        <v>144</v>
      </c>
      <c r="D118" s="14">
        <v>28</v>
      </c>
      <c r="E118" s="13" t="s">
        <v>32</v>
      </c>
      <c r="F118" s="13" t="s">
        <v>22</v>
      </c>
      <c r="G118" s="13">
        <v>30</v>
      </c>
      <c r="H118" s="13"/>
      <c r="I118" s="15">
        <f>SUM(tblPipeSupplyPiping[[#This Row],[Quantity - Train-1 '[UOM']]:[Quantity - Train-2 '[UOM']]])</f>
        <v>30</v>
      </c>
      <c r="J118" s="16"/>
      <c r="K118" s="17">
        <f t="shared" si="2"/>
        <v>0</v>
      </c>
      <c r="L118" s="17">
        <f t="shared" si="3"/>
        <v>0</v>
      </c>
      <c r="M118" s="18">
        <f>tblPipeSupplyPiping[[#This Row],[Supply Cost - Train 1 '[USD']]]+tblPipeSupplyPiping[[#This Row],[Supply Cost - Train 2 '[USD']]]</f>
        <v>0</v>
      </c>
    </row>
    <row r="119" spans="1:13" x14ac:dyDescent="0.2">
      <c r="A119" s="13" t="s">
        <v>165</v>
      </c>
      <c r="B119" s="13" t="s">
        <v>19</v>
      </c>
      <c r="C119" s="13" t="s">
        <v>144</v>
      </c>
      <c r="D119" s="14">
        <v>30</v>
      </c>
      <c r="E119" s="13" t="s">
        <v>40</v>
      </c>
      <c r="F119" s="13" t="s">
        <v>22</v>
      </c>
      <c r="G119" s="13">
        <v>51</v>
      </c>
      <c r="H119" s="13">
        <v>51</v>
      </c>
      <c r="I119" s="15">
        <f>SUM(tblPipeSupplyPiping[[#This Row],[Quantity - Train-1 '[UOM']]:[Quantity - Train-2 '[UOM']]])</f>
        <v>102</v>
      </c>
      <c r="J119" s="16"/>
      <c r="K119" s="17">
        <f t="shared" si="2"/>
        <v>0</v>
      </c>
      <c r="L119" s="17">
        <f t="shared" si="3"/>
        <v>0</v>
      </c>
      <c r="M119" s="18">
        <f>tblPipeSupplyPiping[[#This Row],[Supply Cost - Train 1 '[USD']]]+tblPipeSupplyPiping[[#This Row],[Supply Cost - Train 2 '[USD']]]</f>
        <v>0</v>
      </c>
    </row>
    <row r="120" spans="1:13" x14ac:dyDescent="0.2">
      <c r="A120" s="13" t="s">
        <v>166</v>
      </c>
      <c r="B120" s="13" t="s">
        <v>19</v>
      </c>
      <c r="C120" s="13" t="s">
        <v>144</v>
      </c>
      <c r="D120" s="14">
        <v>32</v>
      </c>
      <c r="E120" s="13" t="s">
        <v>40</v>
      </c>
      <c r="F120" s="13" t="s">
        <v>22</v>
      </c>
      <c r="G120" s="13">
        <v>16</v>
      </c>
      <c r="H120" s="13"/>
      <c r="I120" s="15">
        <f>SUM(tblPipeSupplyPiping[[#This Row],[Quantity - Train-1 '[UOM']]:[Quantity - Train-2 '[UOM']]])</f>
        <v>16</v>
      </c>
      <c r="J120" s="16"/>
      <c r="K120" s="17">
        <f t="shared" si="2"/>
        <v>0</v>
      </c>
      <c r="L120" s="17">
        <f t="shared" si="3"/>
        <v>0</v>
      </c>
      <c r="M120" s="18">
        <f>tblPipeSupplyPiping[[#This Row],[Supply Cost - Train 1 '[USD']]]+tblPipeSupplyPiping[[#This Row],[Supply Cost - Train 2 '[USD']]]</f>
        <v>0</v>
      </c>
    </row>
    <row r="121" spans="1:13" x14ac:dyDescent="0.2">
      <c r="A121" s="13" t="s">
        <v>167</v>
      </c>
      <c r="B121" s="13" t="s">
        <v>19</v>
      </c>
      <c r="C121" s="13" t="s">
        <v>144</v>
      </c>
      <c r="D121" s="14">
        <v>36</v>
      </c>
      <c r="E121" s="13" t="s">
        <v>40</v>
      </c>
      <c r="F121" s="13" t="s">
        <v>22</v>
      </c>
      <c r="G121" s="13">
        <v>408.1</v>
      </c>
      <c r="H121" s="13">
        <v>353</v>
      </c>
      <c r="I121" s="15">
        <f>SUM(tblPipeSupplyPiping[[#This Row],[Quantity - Train-1 '[UOM']]:[Quantity - Train-2 '[UOM']]])</f>
        <v>761.1</v>
      </c>
      <c r="J121" s="16"/>
      <c r="K121" s="17">
        <f t="shared" si="2"/>
        <v>0</v>
      </c>
      <c r="L121" s="17">
        <f t="shared" si="3"/>
        <v>0</v>
      </c>
      <c r="M121" s="18">
        <f>tblPipeSupplyPiping[[#This Row],[Supply Cost - Train 1 '[USD']]]+tblPipeSupplyPiping[[#This Row],[Supply Cost - Train 2 '[USD']]]</f>
        <v>0</v>
      </c>
    </row>
    <row r="122" spans="1:13" x14ac:dyDescent="0.2">
      <c r="A122" s="13" t="s">
        <v>168</v>
      </c>
      <c r="B122" s="13" t="s">
        <v>19</v>
      </c>
      <c r="C122" s="13" t="s">
        <v>144</v>
      </c>
      <c r="D122" s="14">
        <v>42</v>
      </c>
      <c r="E122" s="13" t="s">
        <v>40</v>
      </c>
      <c r="F122" s="13" t="s">
        <v>22</v>
      </c>
      <c r="G122" s="13">
        <v>166.2</v>
      </c>
      <c r="H122" s="13"/>
      <c r="I122" s="15">
        <f>SUM(tblPipeSupplyPiping[[#This Row],[Quantity - Train-1 '[UOM']]:[Quantity - Train-2 '[UOM']]])</f>
        <v>166.2</v>
      </c>
      <c r="J122" s="16"/>
      <c r="K122" s="17">
        <f t="shared" si="2"/>
        <v>0</v>
      </c>
      <c r="L122" s="17">
        <f t="shared" si="3"/>
        <v>0</v>
      </c>
      <c r="M122" s="18">
        <f>tblPipeSupplyPiping[[#This Row],[Supply Cost - Train 1 '[USD']]]+tblPipeSupplyPiping[[#This Row],[Supply Cost - Train 2 '[USD']]]</f>
        <v>0</v>
      </c>
    </row>
    <row r="123" spans="1:13" x14ac:dyDescent="0.2">
      <c r="A123" s="13" t="s">
        <v>169</v>
      </c>
      <c r="B123" s="13" t="s">
        <v>19</v>
      </c>
      <c r="C123" s="13" t="s">
        <v>144</v>
      </c>
      <c r="D123" s="14">
        <v>52</v>
      </c>
      <c r="E123" s="13" t="s">
        <v>170</v>
      </c>
      <c r="F123" s="13" t="s">
        <v>22</v>
      </c>
      <c r="G123" s="13">
        <v>400</v>
      </c>
      <c r="H123" s="13"/>
      <c r="I123" s="15">
        <f>SUM(tblPipeSupplyPiping[[#This Row],[Quantity - Train-1 '[UOM']]:[Quantity - Train-2 '[UOM']]])</f>
        <v>400</v>
      </c>
      <c r="J123" s="16"/>
      <c r="K123" s="17">
        <f t="shared" si="2"/>
        <v>0</v>
      </c>
      <c r="L123" s="17">
        <f t="shared" si="3"/>
        <v>0</v>
      </c>
      <c r="M123" s="18">
        <f>tblPipeSupplyPiping[[#This Row],[Supply Cost - Train 1 '[USD']]]+tblPipeSupplyPiping[[#This Row],[Supply Cost - Train 2 '[USD']]]</f>
        <v>0</v>
      </c>
    </row>
    <row r="124" spans="1:13" x14ac:dyDescent="0.2">
      <c r="A124" s="13" t="s">
        <v>171</v>
      </c>
      <c r="B124" s="13" t="s">
        <v>19</v>
      </c>
      <c r="C124" s="13" t="s">
        <v>172</v>
      </c>
      <c r="D124" s="14">
        <v>3</v>
      </c>
      <c r="E124" s="13" t="s">
        <v>173</v>
      </c>
      <c r="F124" s="13" t="s">
        <v>22</v>
      </c>
      <c r="G124" s="13">
        <v>308</v>
      </c>
      <c r="H124" s="13"/>
      <c r="I124" s="15">
        <f>SUM(tblPipeSupplyPiping[[#This Row],[Quantity - Train-1 '[UOM']]:[Quantity - Train-2 '[UOM']]])</f>
        <v>308</v>
      </c>
      <c r="J124" s="16"/>
      <c r="K124" s="17">
        <f t="shared" si="2"/>
        <v>0</v>
      </c>
      <c r="L124" s="17">
        <f t="shared" si="3"/>
        <v>0</v>
      </c>
      <c r="M124" s="18">
        <f>tblPipeSupplyPiping[[#This Row],[Supply Cost - Train 1 '[USD']]]+tblPipeSupplyPiping[[#This Row],[Supply Cost - Train 2 '[USD']]]</f>
        <v>0</v>
      </c>
    </row>
    <row r="125" spans="1:13" x14ac:dyDescent="0.2">
      <c r="A125" s="13" t="s">
        <v>174</v>
      </c>
      <c r="B125" s="13" t="s">
        <v>19</v>
      </c>
      <c r="C125" s="13" t="s">
        <v>172</v>
      </c>
      <c r="D125" s="14">
        <v>4</v>
      </c>
      <c r="E125" s="13" t="s">
        <v>175</v>
      </c>
      <c r="F125" s="13" t="s">
        <v>22</v>
      </c>
      <c r="G125" s="13">
        <v>525</v>
      </c>
      <c r="H125" s="13">
        <v>200</v>
      </c>
      <c r="I125" s="15">
        <f>SUM(tblPipeSupplyPiping[[#This Row],[Quantity - Train-1 '[UOM']]:[Quantity - Train-2 '[UOM']]])</f>
        <v>725</v>
      </c>
      <c r="J125" s="16"/>
      <c r="K125" s="17">
        <f t="shared" si="2"/>
        <v>0</v>
      </c>
      <c r="L125" s="17">
        <f t="shared" si="3"/>
        <v>0</v>
      </c>
      <c r="M125" s="18">
        <f>tblPipeSupplyPiping[[#This Row],[Supply Cost - Train 1 '[USD']]]+tblPipeSupplyPiping[[#This Row],[Supply Cost - Train 2 '[USD']]]</f>
        <v>0</v>
      </c>
    </row>
    <row r="126" spans="1:13" x14ac:dyDescent="0.2">
      <c r="A126" s="13" t="s">
        <v>176</v>
      </c>
      <c r="B126" s="13" t="s">
        <v>19</v>
      </c>
      <c r="C126" s="13" t="s">
        <v>172</v>
      </c>
      <c r="D126" s="14">
        <v>6</v>
      </c>
      <c r="E126" s="13" t="s">
        <v>173</v>
      </c>
      <c r="F126" s="13" t="s">
        <v>22</v>
      </c>
      <c r="G126" s="13">
        <v>711</v>
      </c>
      <c r="H126" s="13">
        <v>444.5</v>
      </c>
      <c r="I126" s="15">
        <f>SUM(tblPipeSupplyPiping[[#This Row],[Quantity - Train-1 '[UOM']]:[Quantity - Train-2 '[UOM']]])</f>
        <v>1155.5</v>
      </c>
      <c r="J126" s="16"/>
      <c r="K126" s="17">
        <f t="shared" si="2"/>
        <v>0</v>
      </c>
      <c r="L126" s="17">
        <f t="shared" si="3"/>
        <v>0</v>
      </c>
      <c r="M126" s="18">
        <f>tblPipeSupplyPiping[[#This Row],[Supply Cost - Train 1 '[USD']]]+tblPipeSupplyPiping[[#This Row],[Supply Cost - Train 2 '[USD']]]</f>
        <v>0</v>
      </c>
    </row>
    <row r="127" spans="1:13" x14ac:dyDescent="0.2">
      <c r="A127" s="13" t="s">
        <v>177</v>
      </c>
      <c r="B127" s="13" t="s">
        <v>19</v>
      </c>
      <c r="C127" s="13" t="s">
        <v>172</v>
      </c>
      <c r="D127" s="14">
        <v>8</v>
      </c>
      <c r="E127" s="13" t="s">
        <v>175</v>
      </c>
      <c r="F127" s="13" t="s">
        <v>22</v>
      </c>
      <c r="G127" s="13">
        <v>20</v>
      </c>
      <c r="H127" s="13"/>
      <c r="I127" s="15">
        <f>SUM(tblPipeSupplyPiping[[#This Row],[Quantity - Train-1 '[UOM']]:[Quantity - Train-2 '[UOM']]])</f>
        <v>20</v>
      </c>
      <c r="J127" s="16"/>
      <c r="K127" s="17">
        <f t="shared" si="2"/>
        <v>0</v>
      </c>
      <c r="L127" s="17">
        <f t="shared" si="3"/>
        <v>0</v>
      </c>
      <c r="M127" s="18">
        <f>tblPipeSupplyPiping[[#This Row],[Supply Cost - Train 1 '[USD']]]+tblPipeSupplyPiping[[#This Row],[Supply Cost - Train 2 '[USD']]]</f>
        <v>0</v>
      </c>
    </row>
    <row r="128" spans="1:13" x14ac:dyDescent="0.2">
      <c r="A128" s="13" t="s">
        <v>178</v>
      </c>
      <c r="B128" s="13" t="s">
        <v>19</v>
      </c>
      <c r="C128" s="13" t="s">
        <v>172</v>
      </c>
      <c r="D128" s="14">
        <v>8</v>
      </c>
      <c r="E128" s="13" t="s">
        <v>173</v>
      </c>
      <c r="F128" s="13" t="s">
        <v>22</v>
      </c>
      <c r="G128" s="13">
        <v>135</v>
      </c>
      <c r="H128" s="13">
        <v>135</v>
      </c>
      <c r="I128" s="15">
        <f>SUM(tblPipeSupplyPiping[[#This Row],[Quantity - Train-1 '[UOM']]:[Quantity - Train-2 '[UOM']]])</f>
        <v>270</v>
      </c>
      <c r="J128" s="16"/>
      <c r="K128" s="17">
        <f t="shared" si="2"/>
        <v>0</v>
      </c>
      <c r="L128" s="17">
        <f t="shared" si="3"/>
        <v>0</v>
      </c>
      <c r="M128" s="18">
        <f>tblPipeSupplyPiping[[#This Row],[Supply Cost - Train 1 '[USD']]]+tblPipeSupplyPiping[[#This Row],[Supply Cost - Train 2 '[USD']]]</f>
        <v>0</v>
      </c>
    </row>
    <row r="129" spans="1:13" x14ac:dyDescent="0.2">
      <c r="A129" s="13" t="s">
        <v>179</v>
      </c>
      <c r="B129" s="13" t="s">
        <v>19</v>
      </c>
      <c r="C129" s="13" t="s">
        <v>172</v>
      </c>
      <c r="D129" s="14">
        <v>10</v>
      </c>
      <c r="E129" s="13" t="s">
        <v>175</v>
      </c>
      <c r="F129" s="13" t="s">
        <v>22</v>
      </c>
      <c r="G129" s="13">
        <v>704</v>
      </c>
      <c r="H129" s="13">
        <v>147.39999999999998</v>
      </c>
      <c r="I129" s="15">
        <f>SUM(tblPipeSupplyPiping[[#This Row],[Quantity - Train-1 '[UOM']]:[Quantity - Train-2 '[UOM']]])</f>
        <v>851.4</v>
      </c>
      <c r="J129" s="16"/>
      <c r="K129" s="17">
        <f t="shared" si="2"/>
        <v>0</v>
      </c>
      <c r="L129" s="17">
        <f t="shared" si="3"/>
        <v>0</v>
      </c>
      <c r="M129" s="18">
        <f>tblPipeSupplyPiping[[#This Row],[Supply Cost - Train 1 '[USD']]]+tblPipeSupplyPiping[[#This Row],[Supply Cost - Train 2 '[USD']]]</f>
        <v>0</v>
      </c>
    </row>
    <row r="130" spans="1:13" x14ac:dyDescent="0.2">
      <c r="A130" s="13" t="s">
        <v>180</v>
      </c>
      <c r="B130" s="13" t="s">
        <v>19</v>
      </c>
      <c r="C130" s="13" t="s">
        <v>172</v>
      </c>
      <c r="D130" s="14">
        <v>10</v>
      </c>
      <c r="E130" s="13" t="s">
        <v>173</v>
      </c>
      <c r="F130" s="13" t="s">
        <v>22</v>
      </c>
      <c r="G130" s="13">
        <v>190</v>
      </c>
      <c r="H130" s="13"/>
      <c r="I130" s="15">
        <f>SUM(tblPipeSupplyPiping[[#This Row],[Quantity - Train-1 '[UOM']]:[Quantity - Train-2 '[UOM']]])</f>
        <v>190</v>
      </c>
      <c r="J130" s="16"/>
      <c r="K130" s="17">
        <f t="shared" si="2"/>
        <v>0</v>
      </c>
      <c r="L130" s="17">
        <f t="shared" si="3"/>
        <v>0</v>
      </c>
      <c r="M130" s="18">
        <f>tblPipeSupplyPiping[[#This Row],[Supply Cost - Train 1 '[USD']]]+tblPipeSupplyPiping[[#This Row],[Supply Cost - Train 2 '[USD']]]</f>
        <v>0</v>
      </c>
    </row>
    <row r="131" spans="1:13" x14ac:dyDescent="0.2">
      <c r="A131" s="13" t="s">
        <v>181</v>
      </c>
      <c r="B131" s="13" t="s">
        <v>19</v>
      </c>
      <c r="C131" s="13" t="s">
        <v>172</v>
      </c>
      <c r="D131" s="14">
        <v>12</v>
      </c>
      <c r="E131" s="13" t="s">
        <v>175</v>
      </c>
      <c r="F131" s="13" t="s">
        <v>22</v>
      </c>
      <c r="G131" s="13">
        <v>432.3</v>
      </c>
      <c r="H131" s="13">
        <v>111.1</v>
      </c>
      <c r="I131" s="15">
        <f>SUM(tblPipeSupplyPiping[[#This Row],[Quantity - Train-1 '[UOM']]:[Quantity - Train-2 '[UOM']]])</f>
        <v>543.4</v>
      </c>
      <c r="J131" s="16"/>
      <c r="K131" s="17">
        <f t="shared" si="2"/>
        <v>0</v>
      </c>
      <c r="L131" s="17">
        <f t="shared" si="3"/>
        <v>0</v>
      </c>
      <c r="M131" s="18">
        <f>tblPipeSupplyPiping[[#This Row],[Supply Cost - Train 1 '[USD']]]+tblPipeSupplyPiping[[#This Row],[Supply Cost - Train 2 '[USD']]]</f>
        <v>0</v>
      </c>
    </row>
    <row r="132" spans="1:13" x14ac:dyDescent="0.2">
      <c r="A132" s="13" t="s">
        <v>182</v>
      </c>
      <c r="B132" s="13" t="s">
        <v>19</v>
      </c>
      <c r="C132" s="13" t="s">
        <v>172</v>
      </c>
      <c r="D132" s="14">
        <v>12</v>
      </c>
      <c r="E132" s="13" t="s">
        <v>173</v>
      </c>
      <c r="F132" s="13" t="s">
        <v>22</v>
      </c>
      <c r="G132" s="13">
        <v>153</v>
      </c>
      <c r="H132" s="13">
        <v>20</v>
      </c>
      <c r="I132" s="15">
        <f>SUM(tblPipeSupplyPiping[[#This Row],[Quantity - Train-1 '[UOM']]:[Quantity - Train-2 '[UOM']]])</f>
        <v>173</v>
      </c>
      <c r="J132" s="16"/>
      <c r="K132" s="17">
        <f t="shared" si="2"/>
        <v>0</v>
      </c>
      <c r="L132" s="17">
        <f t="shared" si="3"/>
        <v>0</v>
      </c>
      <c r="M132" s="18">
        <f>tblPipeSupplyPiping[[#This Row],[Supply Cost - Train 1 '[USD']]]+tblPipeSupplyPiping[[#This Row],[Supply Cost - Train 2 '[USD']]]</f>
        <v>0</v>
      </c>
    </row>
    <row r="133" spans="1:13" x14ac:dyDescent="0.2">
      <c r="A133" s="13" t="s">
        <v>183</v>
      </c>
      <c r="B133" s="13" t="s">
        <v>19</v>
      </c>
      <c r="C133" s="13" t="s">
        <v>172</v>
      </c>
      <c r="D133" s="14">
        <v>16</v>
      </c>
      <c r="E133" s="13" t="s">
        <v>175</v>
      </c>
      <c r="F133" s="13" t="s">
        <v>22</v>
      </c>
      <c r="G133" s="13">
        <v>135.30000000000001</v>
      </c>
      <c r="H133" s="13">
        <v>13.2</v>
      </c>
      <c r="I133" s="15">
        <f>SUM(tblPipeSupplyPiping[[#This Row],[Quantity - Train-1 '[UOM']]:[Quantity - Train-2 '[UOM']]])</f>
        <v>148.5</v>
      </c>
      <c r="J133" s="16"/>
      <c r="K133" s="17">
        <f t="shared" si="2"/>
        <v>0</v>
      </c>
      <c r="L133" s="17">
        <f t="shared" si="3"/>
        <v>0</v>
      </c>
      <c r="M133" s="18">
        <f>tblPipeSupplyPiping[[#This Row],[Supply Cost - Train 1 '[USD']]]+tblPipeSupplyPiping[[#This Row],[Supply Cost - Train 2 '[USD']]]</f>
        <v>0</v>
      </c>
    </row>
    <row r="134" spans="1:13" x14ac:dyDescent="0.2">
      <c r="A134" s="13" t="s">
        <v>184</v>
      </c>
      <c r="B134" s="13" t="s">
        <v>19</v>
      </c>
      <c r="C134" s="13" t="s">
        <v>172</v>
      </c>
      <c r="D134" s="14">
        <v>16</v>
      </c>
      <c r="E134" s="13" t="s">
        <v>173</v>
      </c>
      <c r="F134" s="13" t="s">
        <v>22</v>
      </c>
      <c r="G134" s="13">
        <v>2004.5</v>
      </c>
      <c r="H134" s="13">
        <v>1422</v>
      </c>
      <c r="I134" s="15">
        <f>SUM(tblPipeSupplyPiping[[#This Row],[Quantity - Train-1 '[UOM']]:[Quantity - Train-2 '[UOM']]])</f>
        <v>3426.5</v>
      </c>
      <c r="J134" s="16"/>
      <c r="K134" s="17">
        <f t="shared" si="2"/>
        <v>0</v>
      </c>
      <c r="L134" s="17">
        <f t="shared" si="3"/>
        <v>0</v>
      </c>
      <c r="M134" s="18">
        <f>tblPipeSupplyPiping[[#This Row],[Supply Cost - Train 1 '[USD']]]+tblPipeSupplyPiping[[#This Row],[Supply Cost - Train 2 '[USD']]]</f>
        <v>0</v>
      </c>
    </row>
    <row r="135" spans="1:13" x14ac:dyDescent="0.2">
      <c r="A135" s="13" t="s">
        <v>185</v>
      </c>
      <c r="B135" s="13" t="s">
        <v>19</v>
      </c>
      <c r="C135" s="13" t="s">
        <v>172</v>
      </c>
      <c r="D135" s="14">
        <v>18</v>
      </c>
      <c r="E135" s="13" t="s">
        <v>175</v>
      </c>
      <c r="F135" s="13" t="s">
        <v>22</v>
      </c>
      <c r="G135" s="13">
        <v>24.2</v>
      </c>
      <c r="H135" s="13">
        <v>24.2</v>
      </c>
      <c r="I135" s="15">
        <f>SUM(tblPipeSupplyPiping[[#This Row],[Quantity - Train-1 '[UOM']]:[Quantity - Train-2 '[UOM']]])</f>
        <v>48.4</v>
      </c>
      <c r="J135" s="16"/>
      <c r="K135" s="17">
        <f t="shared" si="2"/>
        <v>0</v>
      </c>
      <c r="L135" s="17">
        <f t="shared" si="3"/>
        <v>0</v>
      </c>
      <c r="M135" s="18">
        <f>tblPipeSupplyPiping[[#This Row],[Supply Cost - Train 1 '[USD']]]+tblPipeSupplyPiping[[#This Row],[Supply Cost - Train 2 '[USD']]]</f>
        <v>0</v>
      </c>
    </row>
    <row r="136" spans="1:13" x14ac:dyDescent="0.2">
      <c r="A136" s="13" t="s">
        <v>186</v>
      </c>
      <c r="B136" s="13" t="s">
        <v>19</v>
      </c>
      <c r="C136" s="13" t="s">
        <v>172</v>
      </c>
      <c r="D136" s="14">
        <v>24</v>
      </c>
      <c r="E136" s="13" t="s">
        <v>175</v>
      </c>
      <c r="F136" s="13" t="s">
        <v>22</v>
      </c>
      <c r="G136" s="13">
        <v>169.4</v>
      </c>
      <c r="H136" s="13">
        <v>323.39999999999998</v>
      </c>
      <c r="I136" s="15">
        <f>SUM(tblPipeSupplyPiping[[#This Row],[Quantity - Train-1 '[UOM']]:[Quantity - Train-2 '[UOM']]])</f>
        <v>492.79999999999995</v>
      </c>
      <c r="J136" s="16"/>
      <c r="K136" s="17">
        <f t="shared" si="2"/>
        <v>0</v>
      </c>
      <c r="L136" s="17">
        <f t="shared" si="3"/>
        <v>0</v>
      </c>
      <c r="M136" s="18">
        <f>tblPipeSupplyPiping[[#This Row],[Supply Cost - Train 1 '[USD']]]+tblPipeSupplyPiping[[#This Row],[Supply Cost - Train 2 '[USD']]]</f>
        <v>0</v>
      </c>
    </row>
    <row r="137" spans="1:13" x14ac:dyDescent="0.2">
      <c r="A137" s="13" t="s">
        <v>187</v>
      </c>
      <c r="B137" s="13" t="s">
        <v>19</v>
      </c>
      <c r="C137" s="13" t="s">
        <v>172</v>
      </c>
      <c r="D137" s="14">
        <v>30</v>
      </c>
      <c r="E137" s="13" t="s">
        <v>175</v>
      </c>
      <c r="F137" s="13" t="s">
        <v>22</v>
      </c>
      <c r="G137" s="13">
        <v>200.2</v>
      </c>
      <c r="H137" s="13">
        <v>366.3</v>
      </c>
      <c r="I137" s="15">
        <f>SUM(tblPipeSupplyPiping[[#This Row],[Quantity - Train-1 '[UOM']]:[Quantity - Train-2 '[UOM']]])</f>
        <v>566.5</v>
      </c>
      <c r="J137" s="16"/>
      <c r="K137" s="17">
        <f t="shared" ref="K137:K171" si="4">J137*G137</f>
        <v>0</v>
      </c>
      <c r="L137" s="17">
        <f t="shared" ref="L137:L171" si="5">J137*H137</f>
        <v>0</v>
      </c>
      <c r="M137" s="18">
        <f>tblPipeSupplyPiping[[#This Row],[Supply Cost - Train 1 '[USD']]]+tblPipeSupplyPiping[[#This Row],[Supply Cost - Train 2 '[USD']]]</f>
        <v>0</v>
      </c>
    </row>
    <row r="138" spans="1:13" x14ac:dyDescent="0.2">
      <c r="A138" s="13" t="s">
        <v>188</v>
      </c>
      <c r="B138" s="13" t="s">
        <v>19</v>
      </c>
      <c r="C138" s="13" t="s">
        <v>172</v>
      </c>
      <c r="D138" s="14">
        <v>36</v>
      </c>
      <c r="E138" s="13" t="s">
        <v>175</v>
      </c>
      <c r="F138" s="13" t="s">
        <v>22</v>
      </c>
      <c r="G138" s="13">
        <v>24.2</v>
      </c>
      <c r="H138" s="13"/>
      <c r="I138" s="15">
        <f>SUM(tblPipeSupplyPiping[[#This Row],[Quantity - Train-1 '[UOM']]:[Quantity - Train-2 '[UOM']]])</f>
        <v>24.2</v>
      </c>
      <c r="J138" s="16"/>
      <c r="K138" s="17">
        <f t="shared" si="4"/>
        <v>0</v>
      </c>
      <c r="L138" s="17">
        <f t="shared" si="5"/>
        <v>0</v>
      </c>
      <c r="M138" s="18">
        <f>tblPipeSupplyPiping[[#This Row],[Supply Cost - Train 1 '[USD']]]+tblPipeSupplyPiping[[#This Row],[Supply Cost - Train 2 '[USD']]]</f>
        <v>0</v>
      </c>
    </row>
    <row r="139" spans="1:13" x14ac:dyDescent="0.2">
      <c r="A139" s="13" t="s">
        <v>189</v>
      </c>
      <c r="B139" s="13" t="s">
        <v>19</v>
      </c>
      <c r="C139" s="13" t="s">
        <v>172</v>
      </c>
      <c r="D139" s="14">
        <v>60</v>
      </c>
      <c r="E139" s="13" t="s">
        <v>175</v>
      </c>
      <c r="F139" s="13" t="s">
        <v>22</v>
      </c>
      <c r="G139" s="13">
        <v>605</v>
      </c>
      <c r="H139" s="13"/>
      <c r="I139" s="15">
        <f>SUM(tblPipeSupplyPiping[[#This Row],[Quantity - Train-1 '[UOM']]:[Quantity - Train-2 '[UOM']]])</f>
        <v>605</v>
      </c>
      <c r="J139" s="16"/>
      <c r="K139" s="17">
        <f t="shared" si="4"/>
        <v>0</v>
      </c>
      <c r="L139" s="17">
        <f t="shared" si="5"/>
        <v>0</v>
      </c>
      <c r="M139" s="18">
        <f>tblPipeSupplyPiping[[#This Row],[Supply Cost - Train 1 '[USD']]]+tblPipeSupplyPiping[[#This Row],[Supply Cost - Train 2 '[USD']]]</f>
        <v>0</v>
      </c>
    </row>
    <row r="140" spans="1:13" x14ac:dyDescent="0.2">
      <c r="A140" s="13" t="s">
        <v>190</v>
      </c>
      <c r="B140" s="13" t="s">
        <v>19</v>
      </c>
      <c r="C140" s="13" t="s">
        <v>191</v>
      </c>
      <c r="D140" s="14">
        <v>0.5</v>
      </c>
      <c r="E140" s="13" t="s">
        <v>84</v>
      </c>
      <c r="F140" s="13" t="s">
        <v>22</v>
      </c>
      <c r="G140" s="13">
        <v>2.4000000000000004</v>
      </c>
      <c r="H140" s="13">
        <v>1.6</v>
      </c>
      <c r="I140" s="15">
        <f>SUM(tblPipeSupplyPiping[[#This Row],[Quantity - Train-1 '[UOM']]:[Quantity - Train-2 '[UOM']]])</f>
        <v>4</v>
      </c>
      <c r="J140" s="16"/>
      <c r="K140" s="17">
        <f t="shared" si="4"/>
        <v>0</v>
      </c>
      <c r="L140" s="17">
        <f t="shared" si="5"/>
        <v>0</v>
      </c>
      <c r="M140" s="18">
        <f>tblPipeSupplyPiping[[#This Row],[Supply Cost - Train 1 '[USD']]]+tblPipeSupplyPiping[[#This Row],[Supply Cost - Train 2 '[USD']]]</f>
        <v>0</v>
      </c>
    </row>
    <row r="141" spans="1:13" x14ac:dyDescent="0.2">
      <c r="A141" s="13" t="s">
        <v>192</v>
      </c>
      <c r="B141" s="13" t="s">
        <v>19</v>
      </c>
      <c r="C141" s="13" t="s">
        <v>191</v>
      </c>
      <c r="D141" s="14">
        <v>0.75</v>
      </c>
      <c r="E141" s="13" t="s">
        <v>84</v>
      </c>
      <c r="F141" s="13" t="s">
        <v>22</v>
      </c>
      <c r="G141" s="13">
        <v>1.2</v>
      </c>
      <c r="H141" s="13">
        <v>1.2</v>
      </c>
      <c r="I141" s="15">
        <f>SUM(tblPipeSupplyPiping[[#This Row],[Quantity - Train-1 '[UOM']]:[Quantity - Train-2 '[UOM']]])</f>
        <v>2.4</v>
      </c>
      <c r="J141" s="16"/>
      <c r="K141" s="17">
        <f t="shared" si="4"/>
        <v>0</v>
      </c>
      <c r="L141" s="17">
        <f t="shared" si="5"/>
        <v>0</v>
      </c>
      <c r="M141" s="18">
        <f>tblPipeSupplyPiping[[#This Row],[Supply Cost - Train 1 '[USD']]]+tblPipeSupplyPiping[[#This Row],[Supply Cost - Train 2 '[USD']]]</f>
        <v>0</v>
      </c>
    </row>
    <row r="142" spans="1:13" x14ac:dyDescent="0.2">
      <c r="A142" s="13" t="s">
        <v>193</v>
      </c>
      <c r="B142" s="13" t="s">
        <v>19</v>
      </c>
      <c r="C142" s="13" t="s">
        <v>191</v>
      </c>
      <c r="D142" s="14">
        <v>1</v>
      </c>
      <c r="E142" s="13" t="s">
        <v>84</v>
      </c>
      <c r="F142" s="13" t="s">
        <v>22</v>
      </c>
      <c r="G142" s="13">
        <v>177.69999999999987</v>
      </c>
      <c r="H142" s="13">
        <v>107.60000000000002</v>
      </c>
      <c r="I142" s="15">
        <f>SUM(tblPipeSupplyPiping[[#This Row],[Quantity - Train-1 '[UOM']]:[Quantity - Train-2 '[UOM']]])</f>
        <v>285.2999999999999</v>
      </c>
      <c r="J142" s="16"/>
      <c r="K142" s="17">
        <f t="shared" si="4"/>
        <v>0</v>
      </c>
      <c r="L142" s="17">
        <f t="shared" si="5"/>
        <v>0</v>
      </c>
      <c r="M142" s="18">
        <f>tblPipeSupplyPiping[[#This Row],[Supply Cost - Train 1 '[USD']]]+tblPipeSupplyPiping[[#This Row],[Supply Cost - Train 2 '[USD']]]</f>
        <v>0</v>
      </c>
    </row>
    <row r="143" spans="1:13" x14ac:dyDescent="0.2">
      <c r="A143" s="13" t="s">
        <v>194</v>
      </c>
      <c r="B143" s="13" t="s">
        <v>19</v>
      </c>
      <c r="C143" s="13" t="s">
        <v>191</v>
      </c>
      <c r="D143" s="14">
        <v>2</v>
      </c>
      <c r="E143" s="13" t="s">
        <v>84</v>
      </c>
      <c r="F143" s="13" t="s">
        <v>22</v>
      </c>
      <c r="G143" s="13">
        <v>1404.7999999999931</v>
      </c>
      <c r="H143" s="13">
        <v>927.50000000000102</v>
      </c>
      <c r="I143" s="15">
        <f>SUM(tblPipeSupplyPiping[[#This Row],[Quantity - Train-1 '[UOM']]:[Quantity - Train-2 '[UOM']]])</f>
        <v>2332.2999999999943</v>
      </c>
      <c r="J143" s="16"/>
      <c r="K143" s="17">
        <f t="shared" si="4"/>
        <v>0</v>
      </c>
      <c r="L143" s="17">
        <f t="shared" si="5"/>
        <v>0</v>
      </c>
      <c r="M143" s="18">
        <f>tblPipeSupplyPiping[[#This Row],[Supply Cost - Train 1 '[USD']]]+tblPipeSupplyPiping[[#This Row],[Supply Cost - Train 2 '[USD']]]</f>
        <v>0</v>
      </c>
    </row>
    <row r="144" spans="1:13" x14ac:dyDescent="0.2">
      <c r="A144" s="13" t="s">
        <v>195</v>
      </c>
      <c r="B144" s="13" t="s">
        <v>19</v>
      </c>
      <c r="C144" s="13" t="s">
        <v>191</v>
      </c>
      <c r="D144" s="14">
        <v>3</v>
      </c>
      <c r="E144" s="13" t="s">
        <v>84</v>
      </c>
      <c r="F144" s="13" t="s">
        <v>22</v>
      </c>
      <c r="G144" s="13">
        <v>2200.3999999999987</v>
      </c>
      <c r="H144" s="13">
        <v>607.60000000000014</v>
      </c>
      <c r="I144" s="15">
        <f>SUM(tblPipeSupplyPiping[[#This Row],[Quantity - Train-1 '[UOM']]:[Quantity - Train-2 '[UOM']]])</f>
        <v>2807.9999999999991</v>
      </c>
      <c r="J144" s="16"/>
      <c r="K144" s="17">
        <f t="shared" si="4"/>
        <v>0</v>
      </c>
      <c r="L144" s="17">
        <f t="shared" si="5"/>
        <v>0</v>
      </c>
      <c r="M144" s="18">
        <f>tblPipeSupplyPiping[[#This Row],[Supply Cost - Train 1 '[USD']]]+tblPipeSupplyPiping[[#This Row],[Supply Cost - Train 2 '[USD']]]</f>
        <v>0</v>
      </c>
    </row>
    <row r="145" spans="1:13" x14ac:dyDescent="0.2">
      <c r="A145" s="13" t="s">
        <v>196</v>
      </c>
      <c r="B145" s="13" t="s">
        <v>19</v>
      </c>
      <c r="C145" s="13" t="s">
        <v>191</v>
      </c>
      <c r="D145" s="14">
        <v>4</v>
      </c>
      <c r="E145" s="13" t="s">
        <v>84</v>
      </c>
      <c r="F145" s="13" t="s">
        <v>22</v>
      </c>
      <c r="G145" s="13">
        <v>242.59999999999997</v>
      </c>
      <c r="H145" s="13">
        <v>169.39999999999998</v>
      </c>
      <c r="I145" s="15">
        <f>SUM(tblPipeSupplyPiping[[#This Row],[Quantity - Train-1 '[UOM']]:[Quantity - Train-2 '[UOM']]])</f>
        <v>411.99999999999994</v>
      </c>
      <c r="J145" s="16"/>
      <c r="K145" s="17">
        <f t="shared" si="4"/>
        <v>0</v>
      </c>
      <c r="L145" s="17">
        <f t="shared" si="5"/>
        <v>0</v>
      </c>
      <c r="M145" s="18">
        <f>tblPipeSupplyPiping[[#This Row],[Supply Cost - Train 1 '[USD']]]+tblPipeSupplyPiping[[#This Row],[Supply Cost - Train 2 '[USD']]]</f>
        <v>0</v>
      </c>
    </row>
    <row r="146" spans="1:13" x14ac:dyDescent="0.2">
      <c r="A146" s="13" t="s">
        <v>197</v>
      </c>
      <c r="B146" s="13" t="s">
        <v>19</v>
      </c>
      <c r="C146" s="13" t="s">
        <v>191</v>
      </c>
      <c r="D146" s="14">
        <v>4</v>
      </c>
      <c r="E146" s="13" t="s">
        <v>198</v>
      </c>
      <c r="F146" s="13" t="s">
        <v>22</v>
      </c>
      <c r="G146" s="13">
        <v>548</v>
      </c>
      <c r="H146" s="13">
        <v>303</v>
      </c>
      <c r="I146" s="15">
        <f>SUM(tblPipeSupplyPiping[[#This Row],[Quantity - Train-1 '[UOM']]:[Quantity - Train-2 '[UOM']]])</f>
        <v>851</v>
      </c>
      <c r="J146" s="16"/>
      <c r="K146" s="17">
        <f t="shared" si="4"/>
        <v>0</v>
      </c>
      <c r="L146" s="17">
        <f t="shared" si="5"/>
        <v>0</v>
      </c>
      <c r="M146" s="18">
        <f>tblPipeSupplyPiping[[#This Row],[Supply Cost - Train 1 '[USD']]]+tblPipeSupplyPiping[[#This Row],[Supply Cost - Train 2 '[USD']]]</f>
        <v>0</v>
      </c>
    </row>
    <row r="147" spans="1:13" x14ac:dyDescent="0.2">
      <c r="A147" s="13" t="s">
        <v>199</v>
      </c>
      <c r="B147" s="13" t="s">
        <v>19</v>
      </c>
      <c r="C147" s="13" t="s">
        <v>191</v>
      </c>
      <c r="D147" s="14">
        <v>6</v>
      </c>
      <c r="E147" s="13" t="s">
        <v>84</v>
      </c>
      <c r="F147" s="13" t="s">
        <v>22</v>
      </c>
      <c r="G147" s="13">
        <v>81</v>
      </c>
      <c r="H147" s="13">
        <v>24</v>
      </c>
      <c r="I147" s="15">
        <f>SUM(tblPipeSupplyPiping[[#This Row],[Quantity - Train-1 '[UOM']]:[Quantity - Train-2 '[UOM']]])</f>
        <v>105</v>
      </c>
      <c r="J147" s="16"/>
      <c r="K147" s="17">
        <f t="shared" si="4"/>
        <v>0</v>
      </c>
      <c r="L147" s="17">
        <f t="shared" si="5"/>
        <v>0</v>
      </c>
      <c r="M147" s="18">
        <f>tblPipeSupplyPiping[[#This Row],[Supply Cost - Train 1 '[USD']]]+tblPipeSupplyPiping[[#This Row],[Supply Cost - Train 2 '[USD']]]</f>
        <v>0</v>
      </c>
    </row>
    <row r="148" spans="1:13" x14ac:dyDescent="0.2">
      <c r="A148" s="13" t="s">
        <v>200</v>
      </c>
      <c r="B148" s="13" t="s">
        <v>19</v>
      </c>
      <c r="C148" s="13" t="s">
        <v>191</v>
      </c>
      <c r="D148" s="14">
        <v>6</v>
      </c>
      <c r="E148" s="13" t="s">
        <v>198</v>
      </c>
      <c r="F148" s="13" t="s">
        <v>22</v>
      </c>
      <c r="G148" s="13">
        <v>30</v>
      </c>
      <c r="H148" s="13">
        <v>30</v>
      </c>
      <c r="I148" s="15">
        <f>SUM(tblPipeSupplyPiping[[#This Row],[Quantity - Train-1 '[UOM']]:[Quantity - Train-2 '[UOM']]])</f>
        <v>60</v>
      </c>
      <c r="J148" s="16"/>
      <c r="K148" s="17">
        <f t="shared" si="4"/>
        <v>0</v>
      </c>
      <c r="L148" s="17">
        <f t="shared" si="5"/>
        <v>0</v>
      </c>
      <c r="M148" s="18">
        <f>tblPipeSupplyPiping[[#This Row],[Supply Cost - Train 1 '[USD']]]+tblPipeSupplyPiping[[#This Row],[Supply Cost - Train 2 '[USD']]]</f>
        <v>0</v>
      </c>
    </row>
    <row r="149" spans="1:13" x14ac:dyDescent="0.2">
      <c r="A149" s="13" t="s">
        <v>201</v>
      </c>
      <c r="B149" s="13" t="s">
        <v>19</v>
      </c>
      <c r="C149" s="13" t="s">
        <v>191</v>
      </c>
      <c r="D149" s="14">
        <v>8</v>
      </c>
      <c r="E149" s="13" t="s">
        <v>202</v>
      </c>
      <c r="F149" s="13" t="s">
        <v>22</v>
      </c>
      <c r="G149" s="13">
        <v>51</v>
      </c>
      <c r="H149" s="13">
        <v>51</v>
      </c>
      <c r="I149" s="15">
        <f>SUM(tblPipeSupplyPiping[[#This Row],[Quantity - Train-1 '[UOM']]:[Quantity - Train-2 '[UOM']]])</f>
        <v>102</v>
      </c>
      <c r="J149" s="16"/>
      <c r="K149" s="17">
        <f t="shared" si="4"/>
        <v>0</v>
      </c>
      <c r="L149" s="17">
        <f t="shared" si="5"/>
        <v>0</v>
      </c>
      <c r="M149" s="18">
        <f>tblPipeSupplyPiping[[#This Row],[Supply Cost - Train 1 '[USD']]]+tblPipeSupplyPiping[[#This Row],[Supply Cost - Train 2 '[USD']]]</f>
        <v>0</v>
      </c>
    </row>
    <row r="150" spans="1:13" x14ac:dyDescent="0.2">
      <c r="A150" s="13" t="s">
        <v>203</v>
      </c>
      <c r="B150" s="13" t="s">
        <v>19</v>
      </c>
      <c r="C150" s="13" t="s">
        <v>191</v>
      </c>
      <c r="D150" s="14">
        <v>8</v>
      </c>
      <c r="E150" s="13" t="s">
        <v>71</v>
      </c>
      <c r="F150" s="13" t="s">
        <v>22</v>
      </c>
      <c r="G150" s="13">
        <v>784.7999999999995</v>
      </c>
      <c r="H150" s="13">
        <v>327.1999999999997</v>
      </c>
      <c r="I150" s="15">
        <f>SUM(tblPipeSupplyPiping[[#This Row],[Quantity - Train-1 '[UOM']]:[Quantity - Train-2 '[UOM']]])</f>
        <v>1111.9999999999991</v>
      </c>
      <c r="J150" s="16"/>
      <c r="K150" s="17">
        <f t="shared" si="4"/>
        <v>0</v>
      </c>
      <c r="L150" s="17">
        <f t="shared" si="5"/>
        <v>0</v>
      </c>
      <c r="M150" s="18">
        <f>tblPipeSupplyPiping[[#This Row],[Supply Cost - Train 1 '[USD']]]+tblPipeSupplyPiping[[#This Row],[Supply Cost - Train 2 '[USD']]]</f>
        <v>0</v>
      </c>
    </row>
    <row r="151" spans="1:13" x14ac:dyDescent="0.2">
      <c r="A151" s="13" t="s">
        <v>204</v>
      </c>
      <c r="B151" s="13" t="s">
        <v>19</v>
      </c>
      <c r="C151" s="13" t="s">
        <v>191</v>
      </c>
      <c r="D151" s="14">
        <v>10</v>
      </c>
      <c r="E151" s="13" t="s">
        <v>205</v>
      </c>
      <c r="F151" s="13" t="s">
        <v>22</v>
      </c>
      <c r="G151" s="13">
        <v>0</v>
      </c>
      <c r="H151" s="13">
        <v>0</v>
      </c>
      <c r="I151" s="15">
        <f>SUM(tblPipeSupplyPiping[[#This Row],[Quantity - Train-1 '[UOM']]:[Quantity - Train-2 '[UOM']]])</f>
        <v>0</v>
      </c>
      <c r="J151" s="16"/>
      <c r="K151" s="17">
        <f t="shared" si="4"/>
        <v>0</v>
      </c>
      <c r="L151" s="17">
        <f t="shared" si="5"/>
        <v>0</v>
      </c>
      <c r="M151" s="18">
        <f>tblPipeSupplyPiping[[#This Row],[Supply Cost - Train 1 '[USD']]]+tblPipeSupplyPiping[[#This Row],[Supply Cost - Train 2 '[USD']]]</f>
        <v>0</v>
      </c>
    </row>
    <row r="152" spans="1:13" x14ac:dyDescent="0.2">
      <c r="A152" s="13" t="s">
        <v>206</v>
      </c>
      <c r="B152" s="13" t="s">
        <v>19</v>
      </c>
      <c r="C152" s="13" t="s">
        <v>191</v>
      </c>
      <c r="D152" s="14">
        <v>10</v>
      </c>
      <c r="E152" s="13" t="s">
        <v>202</v>
      </c>
      <c r="F152" s="13" t="s">
        <v>22</v>
      </c>
      <c r="G152" s="13">
        <v>96</v>
      </c>
      <c r="H152" s="13">
        <v>96</v>
      </c>
      <c r="I152" s="15">
        <f>SUM(tblPipeSupplyPiping[[#This Row],[Quantity - Train-1 '[UOM']]:[Quantity - Train-2 '[UOM']]])</f>
        <v>192</v>
      </c>
      <c r="J152" s="16"/>
      <c r="K152" s="17">
        <f t="shared" si="4"/>
        <v>0</v>
      </c>
      <c r="L152" s="17">
        <f t="shared" si="5"/>
        <v>0</v>
      </c>
      <c r="M152" s="18">
        <f>tblPipeSupplyPiping[[#This Row],[Supply Cost - Train 1 '[USD']]]+tblPipeSupplyPiping[[#This Row],[Supply Cost - Train 2 '[USD']]]</f>
        <v>0</v>
      </c>
    </row>
    <row r="153" spans="1:13" x14ac:dyDescent="0.2">
      <c r="A153" s="13" t="s">
        <v>207</v>
      </c>
      <c r="B153" s="13" t="s">
        <v>19</v>
      </c>
      <c r="C153" s="13" t="s">
        <v>191</v>
      </c>
      <c r="D153" s="14">
        <v>10</v>
      </c>
      <c r="E153" s="13" t="s">
        <v>71</v>
      </c>
      <c r="F153" s="13" t="s">
        <v>22</v>
      </c>
      <c r="G153" s="13">
        <v>41.7</v>
      </c>
      <c r="H153" s="13">
        <v>80.400000000000006</v>
      </c>
      <c r="I153" s="15">
        <f>SUM(tblPipeSupplyPiping[[#This Row],[Quantity - Train-1 '[UOM']]:[Quantity - Train-2 '[UOM']]])</f>
        <v>122.10000000000001</v>
      </c>
      <c r="J153" s="16"/>
      <c r="K153" s="17">
        <f t="shared" si="4"/>
        <v>0</v>
      </c>
      <c r="L153" s="17">
        <f t="shared" si="5"/>
        <v>0</v>
      </c>
      <c r="M153" s="18">
        <f>tblPipeSupplyPiping[[#This Row],[Supply Cost - Train 1 '[USD']]]+tblPipeSupplyPiping[[#This Row],[Supply Cost - Train 2 '[USD']]]</f>
        <v>0</v>
      </c>
    </row>
    <row r="154" spans="1:13" x14ac:dyDescent="0.2">
      <c r="A154" s="13" t="s">
        <v>208</v>
      </c>
      <c r="B154" s="13" t="s">
        <v>19</v>
      </c>
      <c r="C154" s="13" t="s">
        <v>191</v>
      </c>
      <c r="D154" s="14">
        <v>12</v>
      </c>
      <c r="E154" s="13" t="s">
        <v>209</v>
      </c>
      <c r="F154" s="13" t="s">
        <v>22</v>
      </c>
      <c r="G154" s="13">
        <v>24</v>
      </c>
      <c r="H154" s="13">
        <v>24</v>
      </c>
      <c r="I154" s="15">
        <f>SUM(tblPipeSupplyPiping[[#This Row],[Quantity - Train-1 '[UOM']]:[Quantity - Train-2 '[UOM']]])</f>
        <v>48</v>
      </c>
      <c r="J154" s="16"/>
      <c r="K154" s="17">
        <f t="shared" si="4"/>
        <v>0</v>
      </c>
      <c r="L154" s="17">
        <f t="shared" si="5"/>
        <v>0</v>
      </c>
      <c r="M154" s="18">
        <f>tblPipeSupplyPiping[[#This Row],[Supply Cost - Train 1 '[USD']]]+tblPipeSupplyPiping[[#This Row],[Supply Cost - Train 2 '[USD']]]</f>
        <v>0</v>
      </c>
    </row>
    <row r="155" spans="1:13" x14ac:dyDescent="0.2">
      <c r="A155" s="13" t="s">
        <v>210</v>
      </c>
      <c r="B155" s="13" t="s">
        <v>19</v>
      </c>
      <c r="C155" s="13" t="s">
        <v>191</v>
      </c>
      <c r="D155" s="14">
        <v>12</v>
      </c>
      <c r="E155" s="13" t="s">
        <v>205</v>
      </c>
      <c r="F155" s="13" t="s">
        <v>22</v>
      </c>
      <c r="G155" s="13">
        <v>0</v>
      </c>
      <c r="H155" s="13">
        <v>0</v>
      </c>
      <c r="I155" s="15">
        <f>SUM(tblPipeSupplyPiping[[#This Row],[Quantity - Train-1 '[UOM']]:[Quantity - Train-2 '[UOM']]])</f>
        <v>0</v>
      </c>
      <c r="J155" s="16"/>
      <c r="K155" s="17">
        <f t="shared" si="4"/>
        <v>0</v>
      </c>
      <c r="L155" s="17">
        <f t="shared" si="5"/>
        <v>0</v>
      </c>
      <c r="M155" s="18">
        <f>tblPipeSupplyPiping[[#This Row],[Supply Cost - Train 1 '[USD']]]+tblPipeSupplyPiping[[#This Row],[Supply Cost - Train 2 '[USD']]]</f>
        <v>0</v>
      </c>
    </row>
    <row r="156" spans="1:13" x14ac:dyDescent="0.2">
      <c r="A156" s="13" t="s">
        <v>211</v>
      </c>
      <c r="B156" s="13" t="s">
        <v>19</v>
      </c>
      <c r="C156" s="13" t="s">
        <v>191</v>
      </c>
      <c r="D156" s="14">
        <v>12</v>
      </c>
      <c r="E156" s="13" t="s">
        <v>71</v>
      </c>
      <c r="F156" s="13" t="s">
        <v>22</v>
      </c>
      <c r="G156" s="13"/>
      <c r="H156" s="13">
        <v>0.7</v>
      </c>
      <c r="I156" s="15">
        <f>SUM(tblPipeSupplyPiping[[#This Row],[Quantity - Train-1 '[UOM']]:[Quantity - Train-2 '[UOM']]])</f>
        <v>0.7</v>
      </c>
      <c r="J156" s="16"/>
      <c r="K156" s="17">
        <f t="shared" si="4"/>
        <v>0</v>
      </c>
      <c r="L156" s="17">
        <f t="shared" si="5"/>
        <v>0</v>
      </c>
      <c r="M156" s="18">
        <f>tblPipeSupplyPiping[[#This Row],[Supply Cost - Train 1 '[USD']]]+tblPipeSupplyPiping[[#This Row],[Supply Cost - Train 2 '[USD']]]</f>
        <v>0</v>
      </c>
    </row>
    <row r="157" spans="1:13" x14ac:dyDescent="0.2">
      <c r="A157" s="13" t="s">
        <v>212</v>
      </c>
      <c r="B157" s="13" t="s">
        <v>19</v>
      </c>
      <c r="C157" s="13" t="s">
        <v>191</v>
      </c>
      <c r="D157" s="14">
        <v>14</v>
      </c>
      <c r="E157" s="13" t="s">
        <v>205</v>
      </c>
      <c r="F157" s="13" t="s">
        <v>22</v>
      </c>
      <c r="G157" s="13">
        <v>0</v>
      </c>
      <c r="H157" s="13">
        <v>0</v>
      </c>
      <c r="I157" s="15">
        <f>SUM(tblPipeSupplyPiping[[#This Row],[Quantity - Train-1 '[UOM']]:[Quantity - Train-2 '[UOM']]])</f>
        <v>0</v>
      </c>
      <c r="J157" s="16"/>
      <c r="K157" s="17">
        <f t="shared" si="4"/>
        <v>0</v>
      </c>
      <c r="L157" s="17">
        <f t="shared" si="5"/>
        <v>0</v>
      </c>
      <c r="M157" s="18">
        <f>tblPipeSupplyPiping[[#This Row],[Supply Cost - Train 1 '[USD']]]+tblPipeSupplyPiping[[#This Row],[Supply Cost - Train 2 '[USD']]]</f>
        <v>0</v>
      </c>
    </row>
    <row r="158" spans="1:13" x14ac:dyDescent="0.2">
      <c r="A158" s="13" t="s">
        <v>213</v>
      </c>
      <c r="B158" s="13" t="s">
        <v>19</v>
      </c>
      <c r="C158" s="13" t="s">
        <v>191</v>
      </c>
      <c r="D158" s="14">
        <v>16</v>
      </c>
      <c r="E158" s="13" t="s">
        <v>71</v>
      </c>
      <c r="F158" s="13" t="s">
        <v>22</v>
      </c>
      <c r="G158" s="13">
        <v>120.3</v>
      </c>
      <c r="H158" s="13">
        <v>80.199999999999989</v>
      </c>
      <c r="I158" s="15">
        <f>SUM(tblPipeSupplyPiping[[#This Row],[Quantity - Train-1 '[UOM']]:[Quantity - Train-2 '[UOM']]])</f>
        <v>200.5</v>
      </c>
      <c r="J158" s="16"/>
      <c r="K158" s="17">
        <f t="shared" si="4"/>
        <v>0</v>
      </c>
      <c r="L158" s="17">
        <f t="shared" si="5"/>
        <v>0</v>
      </c>
      <c r="M158" s="18">
        <f>tblPipeSupplyPiping[[#This Row],[Supply Cost - Train 1 '[USD']]]+tblPipeSupplyPiping[[#This Row],[Supply Cost - Train 2 '[USD']]]</f>
        <v>0</v>
      </c>
    </row>
    <row r="159" spans="1:13" x14ac:dyDescent="0.2">
      <c r="A159" s="13" t="s">
        <v>214</v>
      </c>
      <c r="B159" s="13" t="s">
        <v>19</v>
      </c>
      <c r="C159" s="13" t="s">
        <v>191</v>
      </c>
      <c r="D159" s="14">
        <v>18</v>
      </c>
      <c r="E159" s="13" t="s">
        <v>136</v>
      </c>
      <c r="F159" s="13" t="s">
        <v>22</v>
      </c>
      <c r="G159" s="13">
        <v>18</v>
      </c>
      <c r="H159" s="13">
        <v>18</v>
      </c>
      <c r="I159" s="15">
        <f>SUM(tblPipeSupplyPiping[[#This Row],[Quantity - Train-1 '[UOM']]:[Quantity - Train-2 '[UOM']]])</f>
        <v>36</v>
      </c>
      <c r="J159" s="16"/>
      <c r="K159" s="17">
        <f t="shared" si="4"/>
        <v>0</v>
      </c>
      <c r="L159" s="17">
        <f t="shared" si="5"/>
        <v>0</v>
      </c>
      <c r="M159" s="18">
        <f>tblPipeSupplyPiping[[#This Row],[Supply Cost - Train 1 '[USD']]]+tblPipeSupplyPiping[[#This Row],[Supply Cost - Train 2 '[USD']]]</f>
        <v>0</v>
      </c>
    </row>
    <row r="160" spans="1:13" x14ac:dyDescent="0.2">
      <c r="A160" s="13" t="s">
        <v>215</v>
      </c>
      <c r="B160" s="13" t="s">
        <v>19</v>
      </c>
      <c r="C160" s="13" t="s">
        <v>191</v>
      </c>
      <c r="D160" s="14">
        <v>18</v>
      </c>
      <c r="E160" s="13" t="s">
        <v>71</v>
      </c>
      <c r="F160" s="13" t="s">
        <v>22</v>
      </c>
      <c r="G160" s="13">
        <v>24</v>
      </c>
      <c r="H160" s="13">
        <v>16</v>
      </c>
      <c r="I160" s="15">
        <f>SUM(tblPipeSupplyPiping[[#This Row],[Quantity - Train-1 '[UOM']]:[Quantity - Train-2 '[UOM']]])</f>
        <v>40</v>
      </c>
      <c r="J160" s="16"/>
      <c r="K160" s="17">
        <f t="shared" si="4"/>
        <v>0</v>
      </c>
      <c r="L160" s="17">
        <f t="shared" si="5"/>
        <v>0</v>
      </c>
      <c r="M160" s="18">
        <f>tblPipeSupplyPiping[[#This Row],[Supply Cost - Train 1 '[USD']]]+tblPipeSupplyPiping[[#This Row],[Supply Cost - Train 2 '[USD']]]</f>
        <v>0</v>
      </c>
    </row>
    <row r="161" spans="1:13" x14ac:dyDescent="0.2">
      <c r="A161" s="13" t="s">
        <v>216</v>
      </c>
      <c r="B161" s="13" t="s">
        <v>19</v>
      </c>
      <c r="C161" s="13" t="s">
        <v>191</v>
      </c>
      <c r="D161" s="14">
        <v>20</v>
      </c>
      <c r="E161" s="13" t="s">
        <v>71</v>
      </c>
      <c r="F161" s="13" t="s">
        <v>22</v>
      </c>
      <c r="G161" s="13">
        <v>753.5</v>
      </c>
      <c r="H161" s="13">
        <v>572</v>
      </c>
      <c r="I161" s="15">
        <f>SUM(tblPipeSupplyPiping[[#This Row],[Quantity - Train-1 '[UOM']]:[Quantity - Train-2 '[UOM']]])</f>
        <v>1325.5</v>
      </c>
      <c r="J161" s="16"/>
      <c r="K161" s="17">
        <f t="shared" si="4"/>
        <v>0</v>
      </c>
      <c r="L161" s="17">
        <f t="shared" si="5"/>
        <v>0</v>
      </c>
      <c r="M161" s="18">
        <f>tblPipeSupplyPiping[[#This Row],[Supply Cost - Train 1 '[USD']]]+tblPipeSupplyPiping[[#This Row],[Supply Cost - Train 2 '[USD']]]</f>
        <v>0</v>
      </c>
    </row>
    <row r="162" spans="1:13" x14ac:dyDescent="0.2">
      <c r="A162" s="13" t="s">
        <v>217</v>
      </c>
      <c r="B162" s="13" t="s">
        <v>19</v>
      </c>
      <c r="C162" s="13" t="s">
        <v>191</v>
      </c>
      <c r="D162" s="14">
        <v>24</v>
      </c>
      <c r="E162" s="13" t="s">
        <v>218</v>
      </c>
      <c r="F162" s="13" t="s">
        <v>22</v>
      </c>
      <c r="G162" s="13">
        <v>515</v>
      </c>
      <c r="H162" s="13">
        <v>670</v>
      </c>
      <c r="I162" s="15">
        <f>SUM(tblPipeSupplyPiping[[#This Row],[Quantity - Train-1 '[UOM']]:[Quantity - Train-2 '[UOM']]])</f>
        <v>1185</v>
      </c>
      <c r="J162" s="16"/>
      <c r="K162" s="17">
        <f t="shared" si="4"/>
        <v>0</v>
      </c>
      <c r="L162" s="17">
        <f t="shared" si="5"/>
        <v>0</v>
      </c>
      <c r="M162" s="18">
        <f>tblPipeSupplyPiping[[#This Row],[Supply Cost - Train 1 '[USD']]]+tblPipeSupplyPiping[[#This Row],[Supply Cost - Train 2 '[USD']]]</f>
        <v>0</v>
      </c>
    </row>
    <row r="163" spans="1:13" x14ac:dyDescent="0.2">
      <c r="A163" s="13" t="s">
        <v>219</v>
      </c>
      <c r="B163" s="13" t="s">
        <v>19</v>
      </c>
      <c r="C163" s="13" t="s">
        <v>191</v>
      </c>
      <c r="D163" s="14">
        <v>24</v>
      </c>
      <c r="E163" s="13" t="s">
        <v>71</v>
      </c>
      <c r="F163" s="13" t="s">
        <v>22</v>
      </c>
      <c r="G163" s="13">
        <v>145.79999999999998</v>
      </c>
      <c r="H163" s="13">
        <v>236.2</v>
      </c>
      <c r="I163" s="15">
        <f>SUM(tblPipeSupplyPiping[[#This Row],[Quantity - Train-1 '[UOM']]:[Quantity - Train-2 '[UOM']]])</f>
        <v>382</v>
      </c>
      <c r="J163" s="16"/>
      <c r="K163" s="17">
        <f t="shared" si="4"/>
        <v>0</v>
      </c>
      <c r="L163" s="17">
        <f t="shared" si="5"/>
        <v>0</v>
      </c>
      <c r="M163" s="18">
        <f>tblPipeSupplyPiping[[#This Row],[Supply Cost - Train 1 '[USD']]]+tblPipeSupplyPiping[[#This Row],[Supply Cost - Train 2 '[USD']]]</f>
        <v>0</v>
      </c>
    </row>
    <row r="164" spans="1:13" x14ac:dyDescent="0.2">
      <c r="A164" s="13" t="s">
        <v>220</v>
      </c>
      <c r="B164" s="13" t="s">
        <v>19</v>
      </c>
      <c r="C164" s="13" t="s">
        <v>191</v>
      </c>
      <c r="D164" s="14">
        <v>26</v>
      </c>
      <c r="E164" s="13" t="s">
        <v>221</v>
      </c>
      <c r="F164" s="13" t="s">
        <v>22</v>
      </c>
      <c r="G164" s="13">
        <v>20</v>
      </c>
      <c r="H164" s="13">
        <v>20</v>
      </c>
      <c r="I164" s="15">
        <f>SUM(tblPipeSupplyPiping[[#This Row],[Quantity - Train-1 '[UOM']]:[Quantity - Train-2 '[UOM']]])</f>
        <v>40</v>
      </c>
      <c r="J164" s="16"/>
      <c r="K164" s="17">
        <f t="shared" si="4"/>
        <v>0</v>
      </c>
      <c r="L164" s="17">
        <f t="shared" si="5"/>
        <v>0</v>
      </c>
      <c r="M164" s="18">
        <f>tblPipeSupplyPiping[[#This Row],[Supply Cost - Train 1 '[USD']]]+tblPipeSupplyPiping[[#This Row],[Supply Cost - Train 2 '[USD']]]</f>
        <v>0</v>
      </c>
    </row>
    <row r="165" spans="1:13" x14ac:dyDescent="0.2">
      <c r="A165" s="13" t="s">
        <v>222</v>
      </c>
      <c r="B165" s="13" t="s">
        <v>19</v>
      </c>
      <c r="C165" s="13" t="s">
        <v>191</v>
      </c>
      <c r="D165" s="14">
        <v>28</v>
      </c>
      <c r="E165" s="13" t="s">
        <v>104</v>
      </c>
      <c r="F165" s="13" t="s">
        <v>22</v>
      </c>
      <c r="G165" s="13">
        <v>19</v>
      </c>
      <c r="H165" s="13">
        <v>19</v>
      </c>
      <c r="I165" s="15">
        <f>SUM(tblPipeSupplyPiping[[#This Row],[Quantity - Train-1 '[UOM']]:[Quantity - Train-2 '[UOM']]])</f>
        <v>38</v>
      </c>
      <c r="J165" s="16"/>
      <c r="K165" s="17">
        <f t="shared" si="4"/>
        <v>0</v>
      </c>
      <c r="L165" s="17">
        <f t="shared" si="5"/>
        <v>0</v>
      </c>
      <c r="M165" s="18">
        <f>tblPipeSupplyPiping[[#This Row],[Supply Cost - Train 1 '[USD']]]+tblPipeSupplyPiping[[#This Row],[Supply Cost - Train 2 '[USD']]]</f>
        <v>0</v>
      </c>
    </row>
    <row r="166" spans="1:13" x14ac:dyDescent="0.2">
      <c r="A166" s="13" t="s">
        <v>223</v>
      </c>
      <c r="B166" s="13" t="s">
        <v>19</v>
      </c>
      <c r="C166" s="13" t="s">
        <v>191</v>
      </c>
      <c r="D166" s="14">
        <v>30</v>
      </c>
      <c r="E166" s="13" t="s">
        <v>100</v>
      </c>
      <c r="F166" s="13" t="s">
        <v>22</v>
      </c>
      <c r="G166" s="13">
        <v>22.800000000000004</v>
      </c>
      <c r="H166" s="13">
        <v>15.2</v>
      </c>
      <c r="I166" s="15">
        <f>SUM(tblPipeSupplyPiping[[#This Row],[Quantity - Train-1 '[UOM']]:[Quantity - Train-2 '[UOM']]])</f>
        <v>38</v>
      </c>
      <c r="J166" s="16"/>
      <c r="K166" s="17">
        <f t="shared" si="4"/>
        <v>0</v>
      </c>
      <c r="L166" s="17">
        <f t="shared" si="5"/>
        <v>0</v>
      </c>
      <c r="M166" s="18">
        <f>tblPipeSupplyPiping[[#This Row],[Supply Cost - Train 1 '[USD']]]+tblPipeSupplyPiping[[#This Row],[Supply Cost - Train 2 '[USD']]]</f>
        <v>0</v>
      </c>
    </row>
    <row r="167" spans="1:13" x14ac:dyDescent="0.2">
      <c r="A167" s="13" t="s">
        <v>224</v>
      </c>
      <c r="B167" s="13" t="s">
        <v>19</v>
      </c>
      <c r="C167" s="13" t="s">
        <v>191</v>
      </c>
      <c r="D167" s="14">
        <v>30</v>
      </c>
      <c r="E167" s="13" t="s">
        <v>225</v>
      </c>
      <c r="F167" s="13" t="s">
        <v>22</v>
      </c>
      <c r="G167" s="13">
        <v>9</v>
      </c>
      <c r="H167" s="13">
        <v>9</v>
      </c>
      <c r="I167" s="15">
        <f>SUM(tblPipeSupplyPiping[[#This Row],[Quantity - Train-1 '[UOM']]:[Quantity - Train-2 '[UOM']]])</f>
        <v>18</v>
      </c>
      <c r="J167" s="16"/>
      <c r="K167" s="17">
        <f t="shared" si="4"/>
        <v>0</v>
      </c>
      <c r="L167" s="17">
        <f t="shared" si="5"/>
        <v>0</v>
      </c>
      <c r="M167" s="18">
        <f>tblPipeSupplyPiping[[#This Row],[Supply Cost - Train 1 '[USD']]]+tblPipeSupplyPiping[[#This Row],[Supply Cost - Train 2 '[USD']]]</f>
        <v>0</v>
      </c>
    </row>
    <row r="168" spans="1:13" x14ac:dyDescent="0.2">
      <c r="A168" s="13" t="s">
        <v>226</v>
      </c>
      <c r="B168" s="13" t="s">
        <v>19</v>
      </c>
      <c r="C168" s="13" t="s">
        <v>191</v>
      </c>
      <c r="D168" s="14">
        <v>32</v>
      </c>
      <c r="E168" s="13" t="s">
        <v>227</v>
      </c>
      <c r="F168" s="13" t="s">
        <v>22</v>
      </c>
      <c r="G168" s="13">
        <v>3</v>
      </c>
      <c r="H168" s="13"/>
      <c r="I168" s="15">
        <f>SUM(tblPipeSupplyPiping[[#This Row],[Quantity - Train-1 '[UOM']]:[Quantity - Train-2 '[UOM']]])</f>
        <v>3</v>
      </c>
      <c r="J168" s="16"/>
      <c r="K168" s="17">
        <f t="shared" si="4"/>
        <v>0</v>
      </c>
      <c r="L168" s="17">
        <f t="shared" si="5"/>
        <v>0</v>
      </c>
      <c r="M168" s="18">
        <f>tblPipeSupplyPiping[[#This Row],[Supply Cost - Train 1 '[USD']]]+tblPipeSupplyPiping[[#This Row],[Supply Cost - Train 2 '[USD']]]</f>
        <v>0</v>
      </c>
    </row>
    <row r="169" spans="1:13" x14ac:dyDescent="0.2">
      <c r="A169" s="13" t="s">
        <v>228</v>
      </c>
      <c r="B169" s="13" t="s">
        <v>19</v>
      </c>
      <c r="C169" s="13" t="s">
        <v>191</v>
      </c>
      <c r="D169" s="14">
        <v>32</v>
      </c>
      <c r="E169" s="13" t="s">
        <v>80</v>
      </c>
      <c r="F169" s="13" t="s">
        <v>22</v>
      </c>
      <c r="G169" s="13">
        <v>1</v>
      </c>
      <c r="H169" s="13">
        <v>1</v>
      </c>
      <c r="I169" s="15">
        <f>SUM(tblPipeSupplyPiping[[#This Row],[Quantity - Train-1 '[UOM']]:[Quantity - Train-2 '[UOM']]])</f>
        <v>2</v>
      </c>
      <c r="J169" s="16"/>
      <c r="K169" s="17">
        <f t="shared" si="4"/>
        <v>0</v>
      </c>
      <c r="L169" s="17">
        <f t="shared" si="5"/>
        <v>0</v>
      </c>
      <c r="M169" s="18">
        <f>tblPipeSupplyPiping[[#This Row],[Supply Cost - Train 1 '[USD']]]+tblPipeSupplyPiping[[#This Row],[Supply Cost - Train 2 '[USD']]]</f>
        <v>0</v>
      </c>
    </row>
    <row r="170" spans="1:13" x14ac:dyDescent="0.2">
      <c r="A170" s="13" t="s">
        <v>229</v>
      </c>
      <c r="B170" s="13" t="s">
        <v>19</v>
      </c>
      <c r="C170" s="13" t="s">
        <v>191</v>
      </c>
      <c r="D170" s="14">
        <v>40</v>
      </c>
      <c r="E170" s="13" t="s">
        <v>104</v>
      </c>
      <c r="F170" s="13" t="s">
        <v>22</v>
      </c>
      <c r="G170" s="13"/>
      <c r="H170" s="13">
        <v>248</v>
      </c>
      <c r="I170" s="15">
        <f>SUM(tblPipeSupplyPiping[[#This Row],[Quantity - Train-1 '[UOM']]:[Quantity - Train-2 '[UOM']]])</f>
        <v>248</v>
      </c>
      <c r="J170" s="16"/>
      <c r="K170" s="17">
        <f t="shared" si="4"/>
        <v>0</v>
      </c>
      <c r="L170" s="17">
        <f t="shared" si="5"/>
        <v>0</v>
      </c>
      <c r="M170" s="18">
        <f>tblPipeSupplyPiping[[#This Row],[Supply Cost - Train 1 '[USD']]]+tblPipeSupplyPiping[[#This Row],[Supply Cost - Train 2 '[USD']]]</f>
        <v>0</v>
      </c>
    </row>
    <row r="171" spans="1:13" x14ac:dyDescent="0.2">
      <c r="A171" s="13" t="s">
        <v>230</v>
      </c>
      <c r="B171" s="13" t="s">
        <v>19</v>
      </c>
      <c r="C171" s="13" t="s">
        <v>191</v>
      </c>
      <c r="D171" s="14">
        <v>42</v>
      </c>
      <c r="E171" s="13" t="s">
        <v>225</v>
      </c>
      <c r="F171" s="13" t="s">
        <v>22</v>
      </c>
      <c r="G171" s="13"/>
      <c r="H171" s="13">
        <v>385</v>
      </c>
      <c r="I171" s="15">
        <f>SUM(tblPipeSupplyPiping[[#This Row],[Quantity - Train-1 '[UOM']]:[Quantity - Train-2 '[UOM']]])</f>
        <v>385</v>
      </c>
      <c r="J171" s="16"/>
      <c r="K171" s="17">
        <f t="shared" si="4"/>
        <v>0</v>
      </c>
      <c r="L171" s="17">
        <f t="shared" si="5"/>
        <v>0</v>
      </c>
      <c r="M171" s="18">
        <f>tblPipeSupplyPiping[[#This Row],[Supply Cost - Train 1 '[USD']]]+tblPipeSupplyPiping[[#This Row],[Supply Cost - Train 2 '[USD']]]</f>
        <v>0</v>
      </c>
    </row>
    <row r="172" spans="1:13" x14ac:dyDescent="0.2">
      <c r="A172" s="22" t="s">
        <v>231</v>
      </c>
      <c r="B172" s="23"/>
      <c r="C172" s="23"/>
      <c r="D172" s="24"/>
      <c r="E172" s="23"/>
      <c r="F172" s="23"/>
      <c r="G172" s="25">
        <f>SUM(G8:G171)</f>
        <v>44330.1</v>
      </c>
      <c r="H172" s="25">
        <f t="shared" ref="H172:I172" si="6">SUM(H8:H171)</f>
        <v>23144.600000000006</v>
      </c>
      <c r="I172" s="25">
        <f t="shared" si="6"/>
        <v>67474.7</v>
      </c>
      <c r="J172" s="25"/>
      <c r="K172" s="25">
        <f t="shared" ref="K172:M172" si="7">SUM(K8:K171)</f>
        <v>0</v>
      </c>
      <c r="L172" s="25">
        <f t="shared" si="7"/>
        <v>0</v>
      </c>
      <c r="M172" s="25">
        <f t="shared" si="7"/>
        <v>0</v>
      </c>
    </row>
    <row r="173" spans="1:13" x14ac:dyDescent="0.2">
      <c r="A173" s="26" t="s">
        <v>232</v>
      </c>
      <c r="B173" s="26"/>
      <c r="C173" s="26"/>
      <c r="D173" s="26"/>
      <c r="E173" s="26"/>
      <c r="F173" s="26"/>
      <c r="G173" s="26"/>
      <c r="H173" s="26"/>
      <c r="I173" s="26"/>
      <c r="J173" s="26"/>
      <c r="K173" s="26"/>
      <c r="L173" s="26"/>
      <c r="M173" s="26"/>
    </row>
  </sheetData>
  <sheetProtection algorithmName="SHA-512" hashValue="JBl9GIDPr5em+pUB8Cn2XTkhfe8UdorQfochS/sqHfY+s20FqbWVscHd8DTRFyzdABBOW+Jlfdq0+NGDMyx/dQ==" saltValue="CZN7tIlgdHbSFXcxvZtftQ==" spinCount="100000" sheet="1" objects="1" scenarios="1" formatCells="0" autoFilter="0" pivotTables="0"/>
  <protectedRanges>
    <protectedRange algorithmName="SHA-512" hashValue="+cX0QR5sBbqqnYXa/jZnA3iqrVUvbaG5NNo6Wu4ZE/oSCqK/7SvtnryG5x0+lhbt0JnLYUPK1yGxk4ufYRQXLA==" saltValue="dbCPEPZQpnY8+567EWOwQg==" spinCount="100000" sqref="J8:J171" name="Range1"/>
  </protectedRanges>
  <mergeCells count="2">
    <mergeCell ref="A5:M5"/>
    <mergeCell ref="A173:M173"/>
  </mergeCells>
  <hyperlinks>
    <hyperlink ref="M1" location="TOC!A1" display="Return to TOC" xr:uid="{CFBE6778-552C-4624-A173-629E5B172833}"/>
  </hyperlinks>
  <pageMargins left="0.70866141732283472" right="0.70866141732283472" top="0.74803149606299213" bottom="0.74803149606299213" header="0.31496062992125984" footer="0.31496062992125984"/>
  <pageSetup paperSize="9" scale="68" orientation="landscape" r:id="rId1"/>
  <colBreaks count="1" manualBreakCount="1">
    <brk id="13"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Piping - Pipe</vt:lpstr>
      <vt:lpstr>'Piping - Pipe'!Print_Area</vt:lpstr>
      <vt:lpstr>'Piping - Pipe'!Print_Titles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Ugur Surgen</dc:creator>
  <cp:lastModifiedBy>Ugur Surgen</cp:lastModifiedBy>
  <dcterms:created xsi:type="dcterms:W3CDTF">2025-08-06T06:16:34Z</dcterms:created>
  <dcterms:modified xsi:type="dcterms:W3CDTF">2025-08-06T06:20:08Z</dcterms:modified>
</cp:coreProperties>
</file>